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NBC\8_NBC Website Team\+Team\3-Uploading Data\2-MSDM\1-Appendixes\Seperated 2021\BANK\"/>
    </mc:Choice>
  </mc:AlternateContent>
  <xr:revisionPtr revIDLastSave="0" documentId="13_ncr:1_{7C42A542-AE83-4D66-900A-8767CF032CF1}" xr6:coauthVersionLast="47" xr6:coauthVersionMax="47" xr10:uidLastSave="{00000000-0000-0000-0000-000000000000}"/>
  <bookViews>
    <workbookView xWindow="-120" yWindow="-120" windowWidth="29040" windowHeight="15840" activeTab="1" xr2:uid="{C7AFAE80-D102-4E2C-84ED-23B5749F213F}"/>
  </bookViews>
  <sheets>
    <sheet name="Comparative Assets OK" sheetId="1" r:id="rId1"/>
    <sheet name="Comparative Libi OK" sheetId="2" r:id="rId2"/>
  </sheets>
  <definedNames>
    <definedName name="_xlnm._FilterDatabase" localSheetId="0" hidden="1">'Comparative Assets OK'!$B$66:$Q$75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6" i="2" l="1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5" i="2"/>
  <c r="D74" i="2"/>
  <c r="C74" i="2"/>
  <c r="D73" i="2"/>
  <c r="D72" i="2"/>
  <c r="D71" i="2"/>
  <c r="D70" i="2"/>
  <c r="D69" i="2"/>
  <c r="B69" i="2"/>
  <c r="D68" i="2"/>
  <c r="D67" i="2"/>
  <c r="C67" i="2"/>
  <c r="B67" i="2"/>
  <c r="D66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3" i="2"/>
  <c r="D62" i="2"/>
  <c r="C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B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C22" i="2"/>
  <c r="D21" i="2"/>
  <c r="D20" i="2"/>
  <c r="D19" i="2"/>
  <c r="D18" i="2"/>
  <c r="D17" i="2"/>
  <c r="B17" i="2"/>
  <c r="D16" i="2"/>
  <c r="D15" i="2"/>
  <c r="D14" i="2"/>
  <c r="D13" i="2"/>
  <c r="D12" i="2"/>
  <c r="D11" i="2"/>
  <c r="D10" i="2"/>
  <c r="B71" i="2"/>
  <c r="C70" i="2"/>
  <c r="C69" i="2"/>
  <c r="B68" i="2"/>
  <c r="C66" i="2"/>
  <c r="B63" i="2"/>
  <c r="B57" i="2"/>
  <c r="B56" i="2"/>
  <c r="B54" i="2"/>
  <c r="C53" i="2"/>
  <c r="C49" i="2"/>
  <c r="B49" i="2"/>
  <c r="B48" i="2"/>
  <c r="C45" i="2"/>
  <c r="C44" i="2"/>
  <c r="C42" i="2"/>
  <c r="B40" i="2"/>
  <c r="C37" i="2"/>
  <c r="B33" i="2"/>
  <c r="B32" i="2"/>
  <c r="B31" i="2"/>
  <c r="C30" i="2"/>
  <c r="C29" i="2"/>
  <c r="B25" i="2"/>
  <c r="B24" i="2"/>
  <c r="C23" i="2"/>
  <c r="B23" i="2"/>
  <c r="C21" i="2"/>
  <c r="B16" i="2"/>
  <c r="C15" i="2"/>
  <c r="B15" i="2"/>
  <c r="C14" i="2"/>
  <c r="C13" i="2"/>
  <c r="C11" i="2"/>
  <c r="B11" i="2"/>
  <c r="C10" i="2"/>
  <c r="B10" i="2"/>
  <c r="P5" i="2"/>
  <c r="P6" i="2" s="1"/>
  <c r="A4" i="2"/>
  <c r="A3" i="2"/>
  <c r="H77" i="2" l="1"/>
  <c r="P77" i="2"/>
  <c r="C60" i="2"/>
  <c r="C68" i="2"/>
  <c r="B72" i="2"/>
  <c r="C31" i="2"/>
  <c r="F77" i="2"/>
  <c r="N77" i="2"/>
  <c r="C16" i="2"/>
  <c r="B19" i="2"/>
  <c r="C24" i="2"/>
  <c r="B27" i="2"/>
  <c r="C32" i="2"/>
  <c r="B35" i="2"/>
  <c r="C40" i="2"/>
  <c r="B43" i="2"/>
  <c r="C48" i="2"/>
  <c r="B51" i="2"/>
  <c r="C56" i="2"/>
  <c r="B59" i="2"/>
  <c r="C72" i="2"/>
  <c r="B75" i="2"/>
  <c r="B26" i="2"/>
  <c r="C20" i="2"/>
  <c r="C28" i="2"/>
  <c r="B39" i="2"/>
  <c r="C52" i="2"/>
  <c r="B18" i="2"/>
  <c r="B14" i="2"/>
  <c r="C19" i="2"/>
  <c r="B22" i="2"/>
  <c r="C27" i="2"/>
  <c r="B30" i="2"/>
  <c r="C35" i="2"/>
  <c r="B38" i="2"/>
  <c r="C43" i="2"/>
  <c r="B46" i="2"/>
  <c r="C59" i="2"/>
  <c r="B62" i="2"/>
  <c r="C26" i="2"/>
  <c r="B73" i="2"/>
  <c r="B12" i="2"/>
  <c r="C17" i="2"/>
  <c r="B20" i="2"/>
  <c r="C25" i="2"/>
  <c r="B28" i="2"/>
  <c r="C33" i="2"/>
  <c r="B36" i="2"/>
  <c r="C41" i="2"/>
  <c r="B44" i="2"/>
  <c r="B52" i="2"/>
  <c r="C57" i="2"/>
  <c r="B60" i="2"/>
  <c r="C73" i="2"/>
  <c r="C55" i="2"/>
  <c r="C36" i="2"/>
  <c r="B55" i="2"/>
  <c r="C12" i="2"/>
  <c r="B47" i="2"/>
  <c r="B34" i="2"/>
  <c r="B42" i="2"/>
  <c r="B50" i="2"/>
  <c r="B58" i="2"/>
  <c r="B66" i="2"/>
  <c r="B74" i="2"/>
  <c r="C39" i="2"/>
  <c r="C47" i="2"/>
  <c r="C63" i="2"/>
  <c r="C71" i="2"/>
  <c r="B13" i="2"/>
  <c r="C18" i="2"/>
  <c r="B21" i="2"/>
  <c r="B29" i="2"/>
  <c r="C34" i="2"/>
  <c r="B45" i="2"/>
  <c r="C50" i="2"/>
  <c r="B53" i="2"/>
  <c r="C58" i="2"/>
  <c r="B61" i="2"/>
  <c r="B37" i="2"/>
  <c r="C51" i="2"/>
  <c r="C46" i="2"/>
  <c r="B70" i="2"/>
  <c r="C75" i="2"/>
  <c r="C38" i="2"/>
  <c r="J77" i="2"/>
  <c r="R77" i="2"/>
  <c r="K77" i="2"/>
  <c r="C61" i="2"/>
  <c r="C54" i="2"/>
  <c r="O77" i="2"/>
  <c r="G77" i="2"/>
  <c r="D64" i="2"/>
  <c r="L77" i="2"/>
  <c r="E77" i="2"/>
  <c r="M77" i="2"/>
  <c r="D76" i="2"/>
  <c r="I77" i="2"/>
  <c r="Q77" i="2"/>
  <c r="D77" i="2" l="1"/>
</calcChain>
</file>

<file path=xl/sharedStrings.xml><?xml version="1.0" encoding="utf-8"?>
<sst xmlns="http://schemas.openxmlformats.org/spreadsheetml/2006/main" count="129" uniqueCount="116">
  <si>
    <t>របាយការណ៍ស្ដីពី តារាងតុល្យការ (ផ្នែកទ្រព្យសកម្ម)</t>
  </si>
  <si>
    <t>COMPARATIVE STATEMENT OF CONDITION (ASSET SIDE)</t>
  </si>
  <si>
    <t>Table 6</t>
  </si>
  <si>
    <t>1 USD =</t>
  </si>
  <si>
    <t>(millions of KHR)</t>
  </si>
  <si>
    <t>តារាង ៦</t>
  </si>
  <si>
    <t>Cash, Loans, Deposits with NBC and Banks</t>
  </si>
  <si>
    <t>Loans and Advances to Customers</t>
  </si>
  <si>
    <t>Securities</t>
  </si>
  <si>
    <t>Claims on goverment</t>
  </si>
  <si>
    <t>Prepaid Expenses</t>
  </si>
  <si>
    <t>Fixed assets</t>
  </si>
  <si>
    <t>Other assets</t>
  </si>
  <si>
    <t>Total Assets</t>
  </si>
  <si>
    <t>Cash</t>
  </si>
  <si>
    <t>Gold</t>
  </si>
  <si>
    <t>Deposits with NBC</t>
  </si>
  <si>
    <t>Due from Banks</t>
  </si>
  <si>
    <t>Deposits with, Loans and advances to, Banks</t>
  </si>
  <si>
    <t>Loans and advances  to state enterprises</t>
  </si>
  <si>
    <t>Loans and advances to private sector</t>
  </si>
  <si>
    <t>Accrued interest receivable</t>
  </si>
  <si>
    <t>Commercial Banks</t>
  </si>
  <si>
    <t>Subtotal</t>
  </si>
  <si>
    <t>Specialized Banks</t>
  </si>
  <si>
    <t>Total</t>
  </si>
  <si>
    <t>របាយការណ៍ស្ដីពី បំណែងចែកជាភាគរយនៃទ្រព្យសកម្មសរុបរបស់ធនាគារនីមួយៗ</t>
  </si>
  <si>
    <t>របាយការណ៍ស្ដីពី តារាងតុល្យការ (ផ្នែកទ្រព្យអកម្មនិងមូលនិធិភាគទុនិកសរុប)</t>
  </si>
  <si>
    <t xml:space="preserve"> COMPARATIVE STATEMENT OF CONDITION (LIABILITY AND EQUITY SIDE)</t>
  </si>
  <si>
    <t>Table 8</t>
  </si>
  <si>
    <t>តារាង ៨</t>
  </si>
  <si>
    <t>Total Liabilities and Equity</t>
  </si>
  <si>
    <t>Owed to NBC</t>
  </si>
  <si>
    <t>Owed to Banks</t>
  </si>
  <si>
    <t>Borrowed Funds</t>
  </si>
  <si>
    <t>Customer's deposit</t>
  </si>
  <si>
    <t>Other liabilities</t>
  </si>
  <si>
    <t>Shareholder's equity</t>
  </si>
  <si>
    <t>Demand deposits</t>
  </si>
  <si>
    <t xml:space="preserve">Saving deposits </t>
  </si>
  <si>
    <t xml:space="preserve">Fixed deposits </t>
  </si>
  <si>
    <t>Accrued interest payable</t>
  </si>
  <si>
    <t>Other deposits</t>
  </si>
  <si>
    <t>Paid up Capital</t>
  </si>
  <si>
    <t xml:space="preserve">Reserves  </t>
  </si>
  <si>
    <t>Subordinated loans (after NBC's agreement)</t>
  </si>
  <si>
    <t>General provisions &amp; other</t>
  </si>
  <si>
    <t>Retained and Current Profit/Loss</t>
  </si>
  <si>
    <t>របាយការណ៍ស្ដីពី បំណែងចែកជាភាគរយនៃទ្រព្យអកម្មនិងមូលនិធិភាគទុនិកសរុបរបស់ធនាគារនីមួយៗ</t>
  </si>
  <si>
    <t>កាលបរិច្ឆេទ ថ្ងៃទី៣១ ខែធ្នូ ឆ្នាំ២០២១</t>
  </si>
  <si>
    <t>AS AT 31 DECEMBER 2021</t>
  </si>
  <si>
    <t>4,074 KHR</t>
  </si>
  <si>
    <t>ACLEDA Bank Plc.</t>
  </si>
  <si>
    <t>Advanced Bank of Asia Limited</t>
  </si>
  <si>
    <t xml:space="preserve">Agricultural and Rural Development Bank     </t>
  </si>
  <si>
    <t>Alpha Commercial Bank Plc.</t>
  </si>
  <si>
    <t>Asia-Pacific Development Bank Plc.</t>
  </si>
  <si>
    <t>B.I.C (Cambodia) Bank Plc.</t>
  </si>
  <si>
    <t>Bangkok Bank Public Company Limited, Cambodia Branch</t>
  </si>
  <si>
    <t>Bank for Invesment and Development of Cambodia Plc.</t>
  </si>
  <si>
    <t>Bank of China (Hong Kong) Limited Phnom Penh Branch</t>
  </si>
  <si>
    <t>Booyoung Khmer Bank</t>
  </si>
  <si>
    <t>Branch of Industrial Bank of Korea "Phnom Penh"</t>
  </si>
  <si>
    <t>Branch of Kasikorn Bank Public Company Limitted (Phnom Penh)</t>
  </si>
  <si>
    <t>Branch of Mizuho Bank, Ltd.</t>
  </si>
  <si>
    <t>BRED Bank (Cambodia) Plc.</t>
  </si>
  <si>
    <t>Cambodia Asia Bank Ltd.</t>
  </si>
  <si>
    <t>Cambodia Post Bank Plc.</t>
  </si>
  <si>
    <t>Cambodian Commercial Bank Plc.</t>
  </si>
  <si>
    <t>Cambodian Public Bank Plc.</t>
  </si>
  <si>
    <t>Canadia Bank Plc.</t>
  </si>
  <si>
    <t>Cathay United Bank (Cambodia) Corp, Ltd.</t>
  </si>
  <si>
    <t>Chief (Cambodia) Commercial Bank Plc.</t>
  </si>
  <si>
    <t>Chip Mong Commercial Bank Plc.</t>
  </si>
  <si>
    <t>CIMB Bank Plc.</t>
  </si>
  <si>
    <t>DGB Bank Plc.</t>
  </si>
  <si>
    <t>First Commercial Bank Phnom Penh Branch</t>
  </si>
  <si>
    <t>Foreign Trade Bank of Cambodia</t>
  </si>
  <si>
    <t>Hattha Bank Plc.</t>
  </si>
  <si>
    <t>Heng He (Cambodia) Commercial Bank Plc.</t>
  </si>
  <si>
    <t>Hong Leong Bank (Cambodia) Plc</t>
  </si>
  <si>
    <t>ICBC Limited Phnom Penh Branch</t>
  </si>
  <si>
    <t>J Trust Royal Bank Plc.</t>
  </si>
  <si>
    <t>Kookmin Bank Cambodia Plc.</t>
  </si>
  <si>
    <t>Krung Thai Bank Public Co., Ltd Phnom Penh Branch</t>
  </si>
  <si>
    <t>Maybank (Cambodia) Plc.</t>
  </si>
  <si>
    <t>MB Bank Plc., Cambodia Branch</t>
  </si>
  <si>
    <t>Mega International Commercial Bank Phnom Penh Branch</t>
  </si>
  <si>
    <t>Panda Commercial Bank Plc.</t>
  </si>
  <si>
    <t>Phillip Bank Plc.</t>
  </si>
  <si>
    <t>Phnom Penh Commercial Bank Plc.</t>
  </si>
  <si>
    <t>Prince Bank Plc.</t>
  </si>
  <si>
    <t>RHB Bank (Cambodia) Plc.</t>
  </si>
  <si>
    <t>Rui Li (Cambodia) Bank Plc.</t>
  </si>
  <si>
    <t>Sacom Bank (Cambodia) Plc.</t>
  </si>
  <si>
    <t>Saigon-Hanoi Bank Cambodia Plc.</t>
  </si>
  <si>
    <t>Sathapana Bank Plc.</t>
  </si>
  <si>
    <t>SBI Ly Hour Bank Plc.</t>
  </si>
  <si>
    <t>Shinhan Bank (Cambodia) Plc.</t>
  </si>
  <si>
    <t>Small and Medium Enterprise Bank of Cambodia Plc. "SME Bank"</t>
  </si>
  <si>
    <t xml:space="preserve">Taiwan Cooperative Bank, Phnom Penh Branch  </t>
  </si>
  <si>
    <t>Union Commercial Bank Plc.</t>
  </si>
  <si>
    <t>Vattanac Bank</t>
  </si>
  <si>
    <t>Vietnam Bank for Agriculture and Rural Development Cambodia Branch</t>
  </si>
  <si>
    <t>Wing Bank (Cambodia) Plc</t>
  </si>
  <si>
    <t>Woori Bank (Cambodia) Plc.</t>
  </si>
  <si>
    <t>AEON Specialized Bank (Cambodia) Plc.</t>
  </si>
  <si>
    <t>Anco Specialized Bank</t>
  </si>
  <si>
    <t>Angkor Capital Specialized Bank</t>
  </si>
  <si>
    <t>Bridge Specialized Bank Plc.</t>
  </si>
  <si>
    <t>Daun Penh Specialized Bank​ Plc.</t>
  </si>
  <si>
    <t>Evergrowth (Cambodia) Specialized Bank Plc.</t>
  </si>
  <si>
    <t>KB Daehan Specialized Bank Plc.</t>
  </si>
  <si>
    <t>Maritime Specialized Bank Plc.</t>
  </si>
  <si>
    <t>PHSME Specialized Bank Ltd.</t>
  </si>
  <si>
    <t>Southern Capital Specialized Bank Plc.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</si>
</sst>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5" x14ac:knownFonts="1">
    <font>
      <sz val="10"/>
      <color indexed="8"/>
      <name val="Arial"/>
    </font>
    <font>
      <sz val="10"/>
      <name val="Khmer OS Muol Light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Khmer OS Battambang"/>
    </font>
    <font>
      <sz val="9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Khmer OS Battambang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u val="singleAccounting"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0" tint="-0.14993743705557422"/>
      </top>
      <bottom style="dotted">
        <color theme="0" tint="-0.14996795556505021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0691854609822"/>
      </top>
      <bottom style="dotted">
        <color theme="0" tint="-0.14993743705557422"/>
      </bottom>
      <diagonal/>
    </border>
    <border>
      <left/>
      <right/>
      <top/>
      <bottom style="dotted">
        <color theme="0" tint="-0.14993743705557422"/>
      </bottom>
      <diagonal/>
    </border>
    <border>
      <left/>
      <right/>
      <top style="dotted">
        <color theme="0" tint="-0.14993743705557422"/>
      </top>
      <bottom style="dotted">
        <color theme="0" tint="-0.14993743705557422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3" fontId="10" fillId="0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3" fontId="10" fillId="0" borderId="0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7" fillId="0" borderId="4" xfId="2" applyFont="1" applyBorder="1" applyAlignment="1">
      <alignment vertical="center"/>
    </xf>
    <xf numFmtId="164" fontId="11" fillId="0" borderId="4" xfId="3" applyNumberFormat="1" applyFont="1" applyBorder="1" applyAlignment="1">
      <alignment vertical="center"/>
    </xf>
    <xf numFmtId="164" fontId="2" fillId="0" borderId="4" xfId="4" applyNumberFormat="1" applyFont="1" applyFill="1" applyBorder="1" applyAlignment="1" applyProtection="1">
      <alignment vertical="center"/>
      <protection locked="0"/>
    </xf>
    <xf numFmtId="164" fontId="2" fillId="0" borderId="5" xfId="4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5" xfId="2" applyFont="1" applyBorder="1" applyAlignment="1">
      <alignment vertical="center"/>
    </xf>
    <xf numFmtId="164" fontId="11" fillId="0" borderId="6" xfId="3" applyNumberFormat="1" applyFont="1" applyBorder="1" applyAlignment="1">
      <alignment vertical="center"/>
    </xf>
    <xf numFmtId="164" fontId="2" fillId="0" borderId="6" xfId="4" applyNumberFormat="1" applyFont="1" applyFill="1" applyBorder="1" applyAlignment="1" applyProtection="1">
      <alignment vertical="center"/>
      <protection locked="0"/>
    </xf>
    <xf numFmtId="165" fontId="2" fillId="0" borderId="0" xfId="1" applyNumberFormat="1" applyFont="1" applyFill="1" applyBorder="1" applyAlignment="1">
      <alignment vertical="center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165" fontId="2" fillId="0" borderId="6" xfId="4" applyNumberFormat="1" applyFont="1" applyFill="1" applyBorder="1" applyAlignment="1" applyProtection="1">
      <alignment vertical="center"/>
      <protection locked="0"/>
    </xf>
    <xf numFmtId="0" fontId="2" fillId="0" borderId="5" xfId="2" applyFont="1" applyBorder="1" applyAlignment="1">
      <alignment vertical="center"/>
    </xf>
    <xf numFmtId="164" fontId="10" fillId="0" borderId="6" xfId="3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4" fontId="12" fillId="0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 applyProtection="1">
      <alignment vertical="center"/>
      <protection locked="0"/>
    </xf>
    <xf numFmtId="164" fontId="11" fillId="0" borderId="7" xfId="3" applyNumberFormat="1" applyFont="1" applyBorder="1" applyAlignment="1">
      <alignment vertical="center"/>
    </xf>
    <xf numFmtId="164" fontId="2" fillId="0" borderId="7" xfId="4" applyNumberFormat="1" applyFont="1" applyFill="1" applyBorder="1" applyAlignment="1" applyProtection="1">
      <alignment vertical="center"/>
      <protection locked="0"/>
    </xf>
    <xf numFmtId="164" fontId="2" fillId="0" borderId="8" xfId="4" applyNumberFormat="1" applyFont="1" applyFill="1" applyBorder="1" applyAlignment="1" applyProtection="1">
      <alignment vertical="center"/>
      <protection locked="0"/>
    </xf>
    <xf numFmtId="164" fontId="11" fillId="0" borderId="9" xfId="3" applyNumberFormat="1" applyFont="1" applyBorder="1" applyAlignment="1">
      <alignment vertical="center"/>
    </xf>
    <xf numFmtId="164" fontId="2" fillId="0" borderId="9" xfId="4" applyNumberFormat="1" applyFont="1" applyFill="1" applyBorder="1" applyAlignment="1" applyProtection="1">
      <alignment vertical="center"/>
      <protection locked="0"/>
    </xf>
    <xf numFmtId="165" fontId="2" fillId="0" borderId="9" xfId="4" applyNumberFormat="1" applyFont="1" applyFill="1" applyBorder="1" applyAlignment="1" applyProtection="1">
      <alignment vertical="center"/>
      <protection locked="0"/>
    </xf>
    <xf numFmtId="164" fontId="10" fillId="0" borderId="9" xfId="3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164" fontId="12" fillId="0" borderId="3" xfId="1" applyNumberFormat="1" applyFont="1" applyFill="1" applyBorder="1" applyAlignment="1">
      <alignment horizontal="right" vertical="center"/>
    </xf>
    <xf numFmtId="165" fontId="12" fillId="0" borderId="3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10" fillId="0" borderId="4" xfId="4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10" fillId="0" borderId="6" xfId="4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164" fontId="2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12" fillId="0" borderId="3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5">
    <cellStyle name="Comma" xfId="1" builtinId="3"/>
    <cellStyle name="Comma 19" xfId="4" xr:uid="{E0F33CCC-4CAC-45A2-8005-F2C5F3788B03}"/>
    <cellStyle name="Normal" xfId="0" builtinId="0"/>
    <cellStyle name="Normal 3" xfId="2" xr:uid="{A124A71F-434C-4B01-A655-EFB59F4BF022}"/>
    <cellStyle name="Normal 3 2" xfId="3" xr:uid="{5A8FF5CD-35FA-4029-A853-7676C05768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CAE3-1094-4DD2-B565-D0EFA3CAC730}">
  <sheetPr>
    <tabColor rgb="FF92D050"/>
  </sheetPr>
  <dimension ref="A1:Q80"/>
  <sheetViews>
    <sheetView topLeftCell="A2" zoomScaleNormal="100" workbookViewId="0">
      <selection activeCell="P7" sqref="P7:P8"/>
    </sheetView>
  </sheetViews>
  <sheetFormatPr defaultColWidth="9.140625" defaultRowHeight="11.25" x14ac:dyDescent="0.2"/>
  <cols>
    <col min="1" max="1" width="2.7109375" style="1" customWidth="1"/>
    <col min="2" max="2" width="50.5703125" style="7" customWidth="1"/>
    <col min="3" max="3" width="12.85546875" style="8" bestFit="1" customWidth="1"/>
    <col min="4" max="4" width="10" style="1" customWidth="1"/>
    <col min="5" max="5" width="7.85546875" style="1" customWidth="1"/>
    <col min="6" max="6" width="11.140625" style="1" bestFit="1" customWidth="1"/>
    <col min="7" max="7" width="10.140625" style="1" customWidth="1"/>
    <col min="8" max="8" width="14.42578125" style="1" customWidth="1"/>
    <col min="9" max="9" width="0.42578125" style="1" customWidth="1"/>
    <col min="10" max="11" width="14.85546875" style="1" customWidth="1"/>
    <col min="12" max="13" width="9" style="1" bestFit="1" customWidth="1"/>
    <col min="14" max="14" width="8.7109375" style="1" bestFit="1" customWidth="1"/>
    <col min="15" max="15" width="10" style="1" customWidth="1"/>
    <col min="16" max="16" width="10.28515625" style="1" bestFit="1" customWidth="1"/>
    <col min="17" max="17" width="8.7109375" style="1" customWidth="1"/>
    <col min="18" max="16384" width="9.140625" style="1"/>
  </cols>
  <sheetData>
    <row r="1" spans="1:17" ht="23.25" hidden="1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3.25" customHeight="1" x14ac:dyDescent="0.2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9.5" hidden="1" x14ac:dyDescent="0.2">
      <c r="A3" s="73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 x14ac:dyDescent="0.2">
      <c r="A4" s="72" t="s">
        <v>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12" x14ac:dyDescent="0.2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3</v>
      </c>
      <c r="O5" s="4" t="s">
        <v>51</v>
      </c>
      <c r="Q5" s="5" t="s">
        <v>4</v>
      </c>
    </row>
    <row r="6" spans="1:17" ht="16.5" hidden="1" customHeight="1" x14ac:dyDescent="0.2">
      <c r="A6" s="6" t="s">
        <v>5</v>
      </c>
      <c r="N6" s="3" t="s">
        <v>3</v>
      </c>
      <c r="O6" s="4" t="s">
        <v>51</v>
      </c>
      <c r="Q6" s="5" t="s">
        <v>4</v>
      </c>
    </row>
    <row r="7" spans="1:17" ht="10.5" customHeight="1" x14ac:dyDescent="0.2">
      <c r="A7" s="9"/>
      <c r="B7" s="10"/>
      <c r="C7" s="11"/>
      <c r="D7" s="74" t="s">
        <v>6</v>
      </c>
      <c r="E7" s="74"/>
      <c r="F7" s="74"/>
      <c r="G7" s="74"/>
      <c r="H7" s="74"/>
      <c r="I7" s="12"/>
      <c r="J7" s="74" t="s">
        <v>7</v>
      </c>
      <c r="K7" s="74"/>
      <c r="L7" s="74"/>
      <c r="M7" s="69" t="s">
        <v>8</v>
      </c>
      <c r="N7" s="69" t="s">
        <v>9</v>
      </c>
      <c r="O7" s="69" t="s">
        <v>10</v>
      </c>
      <c r="P7" s="69" t="s">
        <v>11</v>
      </c>
      <c r="Q7" s="69" t="s">
        <v>12</v>
      </c>
    </row>
    <row r="8" spans="1:17" s="15" customFormat="1" ht="32.25" customHeight="1" x14ac:dyDescent="0.2">
      <c r="A8" s="13"/>
      <c r="B8" s="13"/>
      <c r="C8" s="14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/>
      <c r="J8" s="13" t="s">
        <v>19</v>
      </c>
      <c r="K8" s="13" t="s">
        <v>20</v>
      </c>
      <c r="L8" s="13" t="s">
        <v>21</v>
      </c>
      <c r="M8" s="70"/>
      <c r="N8" s="70"/>
      <c r="O8" s="70"/>
      <c r="P8" s="70"/>
      <c r="Q8" s="70"/>
    </row>
    <row r="9" spans="1:17" s="15" customFormat="1" ht="11.25" customHeight="1" x14ac:dyDescent="0.2">
      <c r="A9" s="16" t="s">
        <v>22</v>
      </c>
      <c r="B9" s="17"/>
      <c r="C9" s="18"/>
    </row>
    <row r="10" spans="1:17" ht="11.25" customHeight="1" x14ac:dyDescent="0.2">
      <c r="A10" s="19">
        <v>1</v>
      </c>
      <c r="B10" s="20" t="s">
        <v>52</v>
      </c>
      <c r="C10" s="21">
        <v>31313970.838550422</v>
      </c>
      <c r="D10" s="22">
        <v>1817439.8094908998</v>
      </c>
      <c r="E10" s="22">
        <v>0</v>
      </c>
      <c r="F10" s="22">
        <v>6101701.5982456002</v>
      </c>
      <c r="G10" s="22">
        <v>859288.61177823972</v>
      </c>
      <c r="H10" s="22">
        <v>237719.63896431998</v>
      </c>
      <c r="I10" s="23"/>
      <c r="J10" s="22">
        <v>0</v>
      </c>
      <c r="K10" s="22">
        <v>21043940.595754668</v>
      </c>
      <c r="L10" s="22">
        <v>148640.88028127997</v>
      </c>
      <c r="M10" s="22">
        <v>0</v>
      </c>
      <c r="N10" s="22">
        <v>0</v>
      </c>
      <c r="O10" s="22">
        <v>105725.96104353</v>
      </c>
      <c r="P10" s="22">
        <v>843971.54790227988</v>
      </c>
      <c r="Q10" s="22">
        <v>155542.19508961009</v>
      </c>
    </row>
    <row r="11" spans="1:17" ht="11.25" customHeight="1" x14ac:dyDescent="0.2">
      <c r="A11" s="25">
        <v>2</v>
      </c>
      <c r="B11" s="26" t="s">
        <v>53</v>
      </c>
      <c r="C11" s="27">
        <v>32052589.700763028</v>
      </c>
      <c r="D11" s="28">
        <v>1951931.9646048606</v>
      </c>
      <c r="E11" s="28">
        <v>0</v>
      </c>
      <c r="F11" s="28">
        <v>5516007.6600000001</v>
      </c>
      <c r="G11" s="28">
        <v>255246.94</v>
      </c>
      <c r="H11" s="28">
        <v>2464336.42</v>
      </c>
      <c r="I11" s="28"/>
      <c r="J11" s="28">
        <v>0</v>
      </c>
      <c r="K11" s="28">
        <v>21261618.247136664</v>
      </c>
      <c r="L11" s="28">
        <v>145449.65223278003</v>
      </c>
      <c r="M11" s="28">
        <v>0</v>
      </c>
      <c r="N11" s="28">
        <v>0</v>
      </c>
      <c r="O11" s="28">
        <v>164651.87679360001</v>
      </c>
      <c r="P11" s="28">
        <v>259136.20712363999</v>
      </c>
      <c r="Q11" s="28">
        <v>34210.732871479995</v>
      </c>
    </row>
    <row r="12" spans="1:17" ht="11.25" customHeight="1" x14ac:dyDescent="0.2">
      <c r="A12" s="25">
        <v>3</v>
      </c>
      <c r="B12" s="26" t="s">
        <v>54</v>
      </c>
      <c r="C12" s="27">
        <v>1298442.4848475661</v>
      </c>
      <c r="D12" s="28">
        <v>12569.375802479999</v>
      </c>
      <c r="E12" s="28">
        <v>0</v>
      </c>
      <c r="F12" s="28">
        <v>41340.121425540005</v>
      </c>
      <c r="G12" s="28">
        <v>14118.266195880002</v>
      </c>
      <c r="H12" s="28">
        <v>14602.644833280001</v>
      </c>
      <c r="I12" s="28"/>
      <c r="J12" s="28">
        <v>0</v>
      </c>
      <c r="K12" s="28">
        <v>1140525.1481759259</v>
      </c>
      <c r="L12" s="28">
        <v>16740.43860804</v>
      </c>
      <c r="M12" s="28">
        <v>0</v>
      </c>
      <c r="N12" s="28">
        <v>0</v>
      </c>
      <c r="O12" s="28">
        <v>1240.8459646800002</v>
      </c>
      <c r="P12" s="28">
        <v>56288.827666680001</v>
      </c>
      <c r="Q12" s="28">
        <v>1016.8161750599975</v>
      </c>
    </row>
    <row r="13" spans="1:17" ht="11.25" customHeight="1" x14ac:dyDescent="0.2">
      <c r="A13" s="25">
        <v>4</v>
      </c>
      <c r="B13" s="26" t="s">
        <v>55</v>
      </c>
      <c r="C13" s="27">
        <v>526276.31905199995</v>
      </c>
      <c r="D13" s="28">
        <v>4383.6811990000006</v>
      </c>
      <c r="E13" s="28">
        <v>0</v>
      </c>
      <c r="F13" s="28">
        <v>71949.195790999991</v>
      </c>
      <c r="G13" s="28">
        <v>0</v>
      </c>
      <c r="H13" s="28">
        <v>419070.94346799998</v>
      </c>
      <c r="I13" s="28"/>
      <c r="J13" s="28">
        <v>0</v>
      </c>
      <c r="K13" s="28">
        <v>25330.934121999999</v>
      </c>
      <c r="L13" s="28">
        <v>23.164764000000002</v>
      </c>
      <c r="M13" s="28">
        <v>0</v>
      </c>
      <c r="N13" s="28">
        <v>0</v>
      </c>
      <c r="O13" s="28">
        <v>338.13185600000003</v>
      </c>
      <c r="P13" s="28">
        <v>4227.4114399999999</v>
      </c>
      <c r="Q13" s="28">
        <v>952.85641199999998</v>
      </c>
    </row>
    <row r="14" spans="1:17" ht="11.25" customHeight="1" x14ac:dyDescent="0.2">
      <c r="A14" s="25">
        <v>5</v>
      </c>
      <c r="B14" s="26" t="s">
        <v>56</v>
      </c>
      <c r="C14" s="27">
        <v>1205275.7559154197</v>
      </c>
      <c r="D14" s="28">
        <v>26808.16248852</v>
      </c>
      <c r="E14" s="28">
        <v>0</v>
      </c>
      <c r="F14" s="28">
        <v>91845.813205019993</v>
      </c>
      <c r="G14" s="28">
        <v>32270.103808319996</v>
      </c>
      <c r="H14" s="28">
        <v>30166.708771079997</v>
      </c>
      <c r="I14" s="28"/>
      <c r="J14" s="28">
        <v>0</v>
      </c>
      <c r="K14" s="28">
        <v>989634.20119409997</v>
      </c>
      <c r="L14" s="28">
        <v>7227.9557061600017</v>
      </c>
      <c r="M14" s="28">
        <v>4144.5973682399999</v>
      </c>
      <c r="N14" s="28">
        <v>0</v>
      </c>
      <c r="O14" s="28">
        <v>4874.0271056399997</v>
      </c>
      <c r="P14" s="28">
        <v>15934.301765339998</v>
      </c>
      <c r="Q14" s="28">
        <v>2369.8845029999998</v>
      </c>
    </row>
    <row r="15" spans="1:17" ht="11.25" customHeight="1" x14ac:dyDescent="0.2">
      <c r="A15" s="25">
        <v>6</v>
      </c>
      <c r="B15" s="26" t="s">
        <v>57</v>
      </c>
      <c r="C15" s="27">
        <v>1429431.7463630401</v>
      </c>
      <c r="D15" s="28">
        <v>56478.856015259997</v>
      </c>
      <c r="E15" s="28">
        <v>0</v>
      </c>
      <c r="F15" s="28">
        <v>285659.66114910005</v>
      </c>
      <c r="G15" s="28">
        <v>250076.70659034001</v>
      </c>
      <c r="H15" s="28">
        <v>24471.053315520003</v>
      </c>
      <c r="I15" s="28"/>
      <c r="J15" s="28">
        <v>0</v>
      </c>
      <c r="K15" s="28">
        <v>523220.67976079998</v>
      </c>
      <c r="L15" s="28">
        <v>3092.3227267799998</v>
      </c>
      <c r="M15" s="28">
        <v>95376.935390520011</v>
      </c>
      <c r="N15" s="28">
        <v>0</v>
      </c>
      <c r="O15" s="28">
        <v>1297.2318357599997</v>
      </c>
      <c r="P15" s="28">
        <v>93961.700063280005</v>
      </c>
      <c r="Q15" s="28">
        <v>95796.59951568002</v>
      </c>
    </row>
    <row r="16" spans="1:17" ht="11.25" customHeight="1" x14ac:dyDescent="0.2">
      <c r="A16" s="25">
        <v>7</v>
      </c>
      <c r="B16" s="26" t="s">
        <v>58</v>
      </c>
      <c r="C16" s="27">
        <v>436078.66181586002</v>
      </c>
      <c r="D16" s="28">
        <v>10993.827230820001</v>
      </c>
      <c r="E16" s="28">
        <v>0</v>
      </c>
      <c r="F16" s="28">
        <v>188966.58075396004</v>
      </c>
      <c r="G16" s="28">
        <v>644.84385856032929</v>
      </c>
      <c r="H16" s="28">
        <v>116220.24695545962</v>
      </c>
      <c r="I16" s="28"/>
      <c r="J16" s="28">
        <v>0</v>
      </c>
      <c r="K16" s="28">
        <v>106924.53497281733</v>
      </c>
      <c r="L16" s="28">
        <v>5878.2129192426701</v>
      </c>
      <c r="M16" s="28">
        <v>0</v>
      </c>
      <c r="N16" s="28">
        <v>0</v>
      </c>
      <c r="O16" s="28">
        <v>320.84477376000007</v>
      </c>
      <c r="P16" s="28">
        <v>2852.9789748600006</v>
      </c>
      <c r="Q16" s="28">
        <v>3276.5913763799999</v>
      </c>
    </row>
    <row r="17" spans="1:17" ht="11.25" customHeight="1" x14ac:dyDescent="0.2">
      <c r="A17" s="25">
        <v>8</v>
      </c>
      <c r="B17" s="26" t="s">
        <v>59</v>
      </c>
      <c r="C17" s="27">
        <v>2229103.7488410594</v>
      </c>
      <c r="D17" s="28">
        <v>33713.235402420003</v>
      </c>
      <c r="E17" s="28">
        <v>0</v>
      </c>
      <c r="F17" s="28">
        <v>359058.01577225997</v>
      </c>
      <c r="G17" s="28">
        <v>36064.414093680003</v>
      </c>
      <c r="H17" s="28">
        <v>24613.34147286</v>
      </c>
      <c r="I17" s="28"/>
      <c r="J17" s="28">
        <v>0</v>
      </c>
      <c r="K17" s="28">
        <v>1631395.8157371001</v>
      </c>
      <c r="L17" s="28">
        <v>127729.29590693999</v>
      </c>
      <c r="M17" s="28">
        <v>-4451.4781403400002</v>
      </c>
      <c r="N17" s="28">
        <v>0</v>
      </c>
      <c r="O17" s="28">
        <v>9388.1852433599979</v>
      </c>
      <c r="P17" s="28">
        <v>233907.63173441999</v>
      </c>
      <c r="Q17" s="28">
        <v>-222314.70838164003</v>
      </c>
    </row>
    <row r="18" spans="1:17" ht="11.25" customHeight="1" x14ac:dyDescent="0.2">
      <c r="A18" s="25">
        <v>9</v>
      </c>
      <c r="B18" s="26" t="s">
        <v>60</v>
      </c>
      <c r="C18" s="27">
        <v>6044549.2699999986</v>
      </c>
      <c r="D18" s="28">
        <v>95579.61</v>
      </c>
      <c r="E18" s="28">
        <v>0</v>
      </c>
      <c r="F18" s="28">
        <v>1896460.78</v>
      </c>
      <c r="G18" s="28">
        <v>133875.03000000003</v>
      </c>
      <c r="H18" s="28">
        <v>1456914.71</v>
      </c>
      <c r="I18" s="28"/>
      <c r="J18" s="28">
        <v>0</v>
      </c>
      <c r="K18" s="28">
        <v>2421122.81</v>
      </c>
      <c r="L18" s="28">
        <v>9249.4599999999973</v>
      </c>
      <c r="M18" s="28">
        <v>0</v>
      </c>
      <c r="N18" s="28">
        <v>0</v>
      </c>
      <c r="O18" s="28">
        <v>12973.810000000001</v>
      </c>
      <c r="P18" s="28">
        <v>4504.2199999999975</v>
      </c>
      <c r="Q18" s="28">
        <v>13868.84</v>
      </c>
    </row>
    <row r="19" spans="1:17" ht="11.25" customHeight="1" x14ac:dyDescent="0.2">
      <c r="A19" s="25">
        <v>10</v>
      </c>
      <c r="B19" s="26" t="s">
        <v>61</v>
      </c>
      <c r="C19" s="27">
        <v>594047.73812453984</v>
      </c>
      <c r="D19" s="28">
        <v>3951.7262231999998</v>
      </c>
      <c r="E19" s="28">
        <v>0</v>
      </c>
      <c r="F19" s="28">
        <v>70129.121705579993</v>
      </c>
      <c r="G19" s="28">
        <v>128698.56418355997</v>
      </c>
      <c r="H19" s="28">
        <v>122458.49904875999</v>
      </c>
      <c r="I19" s="28"/>
      <c r="J19" s="28">
        <v>0</v>
      </c>
      <c r="K19" s="28">
        <v>261113.24987411997</v>
      </c>
      <c r="L19" s="28">
        <v>4951.0889748599993</v>
      </c>
      <c r="M19" s="28">
        <v>0</v>
      </c>
      <c r="N19" s="28">
        <v>0</v>
      </c>
      <c r="O19" s="28">
        <v>393.83912063999998</v>
      </c>
      <c r="P19" s="28">
        <v>659.58080370000005</v>
      </c>
      <c r="Q19" s="28">
        <v>1692.0681901199703</v>
      </c>
    </row>
    <row r="20" spans="1:17" ht="11.25" customHeight="1" x14ac:dyDescent="0.2">
      <c r="A20" s="25">
        <v>11</v>
      </c>
      <c r="B20" s="26" t="s">
        <v>62</v>
      </c>
      <c r="C20" s="27">
        <v>572361.01370616013</v>
      </c>
      <c r="D20" s="28">
        <v>2085.3378877800001</v>
      </c>
      <c r="E20" s="28">
        <v>0</v>
      </c>
      <c r="F20" s="28">
        <v>59358.36377814001</v>
      </c>
      <c r="G20" s="28">
        <v>50434.882563239997</v>
      </c>
      <c r="H20" s="28">
        <v>236635.36557687601</v>
      </c>
      <c r="I20" s="28"/>
      <c r="J20" s="28">
        <v>0</v>
      </c>
      <c r="K20" s="28">
        <v>218570.33506980006</v>
      </c>
      <c r="L20" s="28">
        <v>877.82950584000002</v>
      </c>
      <c r="M20" s="28">
        <v>0</v>
      </c>
      <c r="N20" s="28">
        <v>0</v>
      </c>
      <c r="O20" s="28">
        <v>1340.5454711880002</v>
      </c>
      <c r="P20" s="28">
        <v>3057.8973615960008</v>
      </c>
      <c r="Q20" s="30">
        <v>0.45649170000000006</v>
      </c>
    </row>
    <row r="21" spans="1:17" ht="11.25" customHeight="1" x14ac:dyDescent="0.2">
      <c r="A21" s="25">
        <v>12</v>
      </c>
      <c r="B21" s="26" t="s">
        <v>63</v>
      </c>
      <c r="C21" s="27">
        <v>667624.26746736013</v>
      </c>
      <c r="D21" s="28">
        <v>17699.837171520001</v>
      </c>
      <c r="E21" s="28">
        <v>0</v>
      </c>
      <c r="F21" s="28">
        <v>170119.49999898</v>
      </c>
      <c r="G21" s="28">
        <v>12697.850777639998</v>
      </c>
      <c r="H21" s="28">
        <v>93298.13822826001</v>
      </c>
      <c r="I21" s="28"/>
      <c r="J21" s="28">
        <v>0</v>
      </c>
      <c r="K21" s="28">
        <v>366120.82651073998</v>
      </c>
      <c r="L21" s="28">
        <v>77.621514600000012</v>
      </c>
      <c r="M21" s="28">
        <v>0</v>
      </c>
      <c r="N21" s="28">
        <v>0</v>
      </c>
      <c r="O21" s="28">
        <v>1104.0912771000001</v>
      </c>
      <c r="P21" s="28">
        <v>6506.4019885199996</v>
      </c>
      <c r="Q21" s="28">
        <v>0</v>
      </c>
    </row>
    <row r="22" spans="1:17" ht="11.25" customHeight="1" x14ac:dyDescent="0.2">
      <c r="A22" s="25">
        <v>13</v>
      </c>
      <c r="B22" s="26" t="s">
        <v>64</v>
      </c>
      <c r="C22" s="27">
        <v>204182.21277678001</v>
      </c>
      <c r="D22" s="28">
        <v>0</v>
      </c>
      <c r="E22" s="28">
        <v>0</v>
      </c>
      <c r="F22" s="28">
        <v>20703.740735579999</v>
      </c>
      <c r="G22" s="28">
        <v>182613.45237282</v>
      </c>
      <c r="H22" s="28">
        <v>0</v>
      </c>
      <c r="I22" s="28"/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179.88861072</v>
      </c>
      <c r="P22" s="28">
        <v>317.76764082</v>
      </c>
      <c r="Q22" s="28">
        <v>367.36341684000001</v>
      </c>
    </row>
    <row r="23" spans="1:17" ht="11.25" customHeight="1" x14ac:dyDescent="0.2">
      <c r="A23" s="25">
        <v>14</v>
      </c>
      <c r="B23" s="26" t="s">
        <v>65</v>
      </c>
      <c r="C23" s="27">
        <v>2241580.3220874094</v>
      </c>
      <c r="D23" s="28">
        <v>88442.179271880246</v>
      </c>
      <c r="E23" s="28">
        <v>0</v>
      </c>
      <c r="F23" s="28">
        <v>231879.97834596</v>
      </c>
      <c r="G23" s="28">
        <v>117844.92382236001</v>
      </c>
      <c r="H23" s="28">
        <v>285013.06251305999</v>
      </c>
      <c r="I23" s="28"/>
      <c r="J23" s="31">
        <v>0.18707808000000001</v>
      </c>
      <c r="K23" s="28">
        <v>1478968.7213086884</v>
      </c>
      <c r="L23" s="28">
        <v>4746.5212943400002</v>
      </c>
      <c r="M23" s="28">
        <v>0</v>
      </c>
      <c r="N23" s="28">
        <v>0</v>
      </c>
      <c r="O23" s="28">
        <v>7094.25717042</v>
      </c>
      <c r="P23" s="28">
        <v>27174.938556779991</v>
      </c>
      <c r="Q23" s="28">
        <v>415.55272584017001</v>
      </c>
    </row>
    <row r="24" spans="1:17" ht="11.25" customHeight="1" x14ac:dyDescent="0.2">
      <c r="A24" s="25">
        <v>15</v>
      </c>
      <c r="B24" s="26" t="s">
        <v>66</v>
      </c>
      <c r="C24" s="27">
        <v>791128.44131153903</v>
      </c>
      <c r="D24" s="28">
        <v>298391.47993402003</v>
      </c>
      <c r="E24" s="28">
        <v>0</v>
      </c>
      <c r="F24" s="28">
        <v>86042.910187699992</v>
      </c>
      <c r="G24" s="28">
        <v>11242.685361275002</v>
      </c>
      <c r="H24" s="28">
        <v>66483.666050760017</v>
      </c>
      <c r="I24" s="28"/>
      <c r="J24" s="28">
        <v>0</v>
      </c>
      <c r="K24" s="28">
        <v>301038.22827460401</v>
      </c>
      <c r="L24" s="28">
        <v>2026.507625260012</v>
      </c>
      <c r="M24" s="28">
        <v>0</v>
      </c>
      <c r="N24" s="28">
        <v>0</v>
      </c>
      <c r="O24" s="28">
        <v>5926.3990882600001</v>
      </c>
      <c r="P24" s="28">
        <v>18688.763475900003</v>
      </c>
      <c r="Q24" s="28">
        <v>1287.8013137599332</v>
      </c>
    </row>
    <row r="25" spans="1:17" ht="11.25" customHeight="1" x14ac:dyDescent="0.2">
      <c r="A25" s="25">
        <v>16</v>
      </c>
      <c r="B25" s="26" t="s">
        <v>67</v>
      </c>
      <c r="C25" s="27">
        <v>4557433.939569124</v>
      </c>
      <c r="D25" s="28">
        <v>130290.37526693998</v>
      </c>
      <c r="E25" s="28">
        <v>0</v>
      </c>
      <c r="F25" s="28">
        <v>725749.54111757991</v>
      </c>
      <c r="G25" s="28">
        <v>290988.87655991997</v>
      </c>
      <c r="H25" s="28">
        <v>27975.938492879999</v>
      </c>
      <c r="I25" s="28"/>
      <c r="J25" s="28">
        <v>0</v>
      </c>
      <c r="K25" s="28">
        <v>3237200.16617114</v>
      </c>
      <c r="L25" s="28">
        <v>27646.868761260001</v>
      </c>
      <c r="M25" s="28">
        <v>40746.138866159999</v>
      </c>
      <c r="N25" s="28">
        <v>0</v>
      </c>
      <c r="O25" s="28">
        <v>7069.0534101600006</v>
      </c>
      <c r="P25" s="28">
        <v>57450.192865379999</v>
      </c>
      <c r="Q25" s="28">
        <v>12316.788057703237</v>
      </c>
    </row>
    <row r="26" spans="1:17" ht="11.25" customHeight="1" x14ac:dyDescent="0.2">
      <c r="A26" s="25">
        <v>17</v>
      </c>
      <c r="B26" s="26" t="s">
        <v>68</v>
      </c>
      <c r="C26" s="27">
        <v>1242568.8699538801</v>
      </c>
      <c r="D26" s="28">
        <v>23702.537866559927</v>
      </c>
      <c r="E26" s="28">
        <v>0</v>
      </c>
      <c r="F26" s="28">
        <v>582971.70319584</v>
      </c>
      <c r="G26" s="28">
        <v>250236.70189980001</v>
      </c>
      <c r="H26" s="28">
        <v>88459.188547800004</v>
      </c>
      <c r="I26" s="28"/>
      <c r="J26" s="28">
        <v>0</v>
      </c>
      <c r="K26" s="28">
        <v>282030.61475148005</v>
      </c>
      <c r="L26" s="28">
        <v>1062.8356716599999</v>
      </c>
      <c r="M26" s="28">
        <v>0</v>
      </c>
      <c r="N26" s="28">
        <v>0</v>
      </c>
      <c r="O26" s="28">
        <v>637.35485226000003</v>
      </c>
      <c r="P26" s="28">
        <v>11837.887146960002</v>
      </c>
      <c r="Q26" s="28">
        <v>1630.0460215200187</v>
      </c>
    </row>
    <row r="27" spans="1:17" ht="11.25" customHeight="1" x14ac:dyDescent="0.2">
      <c r="A27" s="25">
        <v>18</v>
      </c>
      <c r="B27" s="26" t="s">
        <v>69</v>
      </c>
      <c r="C27" s="27">
        <v>9928017.290000001</v>
      </c>
      <c r="D27" s="28">
        <v>294919</v>
      </c>
      <c r="E27" s="28">
        <v>0</v>
      </c>
      <c r="F27" s="28">
        <v>2195506.39</v>
      </c>
      <c r="G27" s="28">
        <v>243389.53</v>
      </c>
      <c r="H27" s="28">
        <v>2284908.1800000002</v>
      </c>
      <c r="I27" s="28"/>
      <c r="J27" s="28">
        <v>0</v>
      </c>
      <c r="K27" s="28">
        <v>4736189.91</v>
      </c>
      <c r="L27" s="28">
        <v>25417.679999999997</v>
      </c>
      <c r="M27" s="28">
        <v>0</v>
      </c>
      <c r="N27" s="28">
        <v>0</v>
      </c>
      <c r="O27" s="28">
        <v>5711.38</v>
      </c>
      <c r="P27" s="28">
        <v>126837.97</v>
      </c>
      <c r="Q27" s="28">
        <v>15137.249999999998</v>
      </c>
    </row>
    <row r="28" spans="1:17" ht="11.25" customHeight="1" x14ac:dyDescent="0.2">
      <c r="A28" s="25">
        <v>19</v>
      </c>
      <c r="B28" s="26" t="s">
        <v>70</v>
      </c>
      <c r="C28" s="27">
        <v>31348671.753192734</v>
      </c>
      <c r="D28" s="28">
        <v>1850229.5876374799</v>
      </c>
      <c r="E28" s="28">
        <v>14701.6042488</v>
      </c>
      <c r="F28" s="28">
        <v>7376687.6831856612</v>
      </c>
      <c r="G28" s="28">
        <v>738928.11749249976</v>
      </c>
      <c r="H28" s="28">
        <v>1466474.217594543</v>
      </c>
      <c r="I28" s="28"/>
      <c r="J28" s="28">
        <v>0</v>
      </c>
      <c r="K28" s="28">
        <v>18555466.698489919</v>
      </c>
      <c r="L28" s="28">
        <v>416007.77964499075</v>
      </c>
      <c r="M28" s="28">
        <v>0</v>
      </c>
      <c r="N28" s="28">
        <v>0</v>
      </c>
      <c r="O28" s="28">
        <v>98744.02733622001</v>
      </c>
      <c r="P28" s="28">
        <v>766529.0568398399</v>
      </c>
      <c r="Q28" s="28">
        <v>64902.980722779976</v>
      </c>
    </row>
    <row r="29" spans="1:17" ht="11.25" customHeight="1" x14ac:dyDescent="0.2">
      <c r="A29" s="25">
        <v>20</v>
      </c>
      <c r="B29" s="26" t="s">
        <v>71</v>
      </c>
      <c r="C29" s="27">
        <v>1790215.5901565801</v>
      </c>
      <c r="D29" s="28">
        <v>62205.767318860002</v>
      </c>
      <c r="E29" s="28">
        <v>0</v>
      </c>
      <c r="F29" s="28">
        <v>258287.15560997996</v>
      </c>
      <c r="G29" s="28">
        <v>18443.90647394081</v>
      </c>
      <c r="H29" s="28">
        <v>277537.72991379001</v>
      </c>
      <c r="I29" s="28"/>
      <c r="J29" s="28">
        <v>0</v>
      </c>
      <c r="K29" s="28">
        <v>1112862.0375072099</v>
      </c>
      <c r="L29" s="28">
        <v>5433.0550983399999</v>
      </c>
      <c r="M29" s="28">
        <v>0</v>
      </c>
      <c r="N29" s="28">
        <v>0</v>
      </c>
      <c r="O29" s="28">
        <v>14173.87324038</v>
      </c>
      <c r="P29" s="28">
        <v>26528.526306239994</v>
      </c>
      <c r="Q29" s="28">
        <v>14743.538687839346</v>
      </c>
    </row>
    <row r="30" spans="1:17" ht="11.25" customHeight="1" x14ac:dyDescent="0.2">
      <c r="A30" s="25">
        <v>21</v>
      </c>
      <c r="B30" s="26" t="s">
        <v>72</v>
      </c>
      <c r="C30" s="27">
        <v>807525.13465999998</v>
      </c>
      <c r="D30" s="28">
        <v>12385.085399999998</v>
      </c>
      <c r="E30" s="28">
        <v>0</v>
      </c>
      <c r="F30" s="28">
        <v>155407.74517000001</v>
      </c>
      <c r="G30" s="28">
        <v>254.05121000000003</v>
      </c>
      <c r="H30" s="28">
        <v>27.692489999999999</v>
      </c>
      <c r="I30" s="28"/>
      <c r="J30" s="28">
        <v>0</v>
      </c>
      <c r="K30" s="28">
        <v>604278.89280999987</v>
      </c>
      <c r="L30" s="28">
        <v>2694.2913899999999</v>
      </c>
      <c r="M30" s="28">
        <v>0</v>
      </c>
      <c r="N30" s="28">
        <v>0</v>
      </c>
      <c r="O30" s="28">
        <v>16084.226980000001</v>
      </c>
      <c r="P30" s="28">
        <v>15917.408670000001</v>
      </c>
      <c r="Q30" s="28">
        <v>475.74053999999995</v>
      </c>
    </row>
    <row r="31" spans="1:17" ht="11.25" customHeight="1" x14ac:dyDescent="0.2">
      <c r="A31" s="25">
        <v>22</v>
      </c>
      <c r="B31" s="26" t="s">
        <v>73</v>
      </c>
      <c r="C31" s="27">
        <v>3868875.7278821347</v>
      </c>
      <c r="D31" s="28">
        <v>62312.652850224011</v>
      </c>
      <c r="E31" s="28">
        <v>0</v>
      </c>
      <c r="F31" s="28">
        <v>1438839.1063803544</v>
      </c>
      <c r="G31" s="28">
        <v>14745.894678690001</v>
      </c>
      <c r="H31" s="28">
        <v>290266.94717441202</v>
      </c>
      <c r="I31" s="28"/>
      <c r="J31" s="28">
        <v>0</v>
      </c>
      <c r="K31" s="28">
        <v>2007936.3944564601</v>
      </c>
      <c r="L31" s="28">
        <v>12214.461128438001</v>
      </c>
      <c r="M31" s="28">
        <v>0</v>
      </c>
      <c r="N31" s="28">
        <v>0</v>
      </c>
      <c r="O31" s="28">
        <v>4302.320840118</v>
      </c>
      <c r="P31" s="28">
        <v>36516.099655140002</v>
      </c>
      <c r="Q31" s="28">
        <v>1741.8507182982285</v>
      </c>
    </row>
    <row r="32" spans="1:17" ht="11.25" customHeight="1" x14ac:dyDescent="0.2">
      <c r="A32" s="25">
        <v>23</v>
      </c>
      <c r="B32" s="32" t="s">
        <v>74</v>
      </c>
      <c r="C32" s="33">
        <v>5552927.9083000012</v>
      </c>
      <c r="D32" s="28">
        <v>253468.53400000001</v>
      </c>
      <c r="E32" s="28">
        <v>0</v>
      </c>
      <c r="F32" s="28">
        <v>942597.42290000001</v>
      </c>
      <c r="G32" s="28">
        <v>44074.785300000003</v>
      </c>
      <c r="H32" s="28">
        <v>725900.48060000001</v>
      </c>
      <c r="I32" s="28"/>
      <c r="J32" s="28">
        <v>0</v>
      </c>
      <c r="K32" s="28">
        <v>3519994.2681999998</v>
      </c>
      <c r="L32" s="28">
        <v>23654.185099999999</v>
      </c>
      <c r="M32" s="28">
        <v>0</v>
      </c>
      <c r="N32" s="28">
        <v>0</v>
      </c>
      <c r="O32" s="28">
        <v>3554.8814000000002</v>
      </c>
      <c r="P32" s="28">
        <v>29703.018800000005</v>
      </c>
      <c r="Q32" s="28">
        <v>9980.3319999999949</v>
      </c>
    </row>
    <row r="33" spans="1:17" ht="11.25" customHeight="1" x14ac:dyDescent="0.2">
      <c r="A33" s="25">
        <v>24</v>
      </c>
      <c r="B33" s="26" t="s">
        <v>75</v>
      </c>
      <c r="C33" s="27">
        <v>1554997.5159705</v>
      </c>
      <c r="D33" s="28">
        <v>11160.529810919999</v>
      </c>
      <c r="E33" s="28">
        <v>0</v>
      </c>
      <c r="F33" s="28">
        <v>111048.01177890001</v>
      </c>
      <c r="G33" s="28">
        <v>33611.651149440004</v>
      </c>
      <c r="H33" s="28">
        <v>180009.18832764</v>
      </c>
      <c r="I33" s="28"/>
      <c r="J33" s="28">
        <v>0</v>
      </c>
      <c r="K33" s="28">
        <v>1144049.3240101798</v>
      </c>
      <c r="L33" s="28">
        <v>16920.54876288</v>
      </c>
      <c r="M33" s="28">
        <v>0</v>
      </c>
      <c r="N33" s="28">
        <v>0</v>
      </c>
      <c r="O33" s="28">
        <v>2951.91247974</v>
      </c>
      <c r="P33" s="28">
        <v>53084.389559880001</v>
      </c>
      <c r="Q33" s="28">
        <v>2161.9600909200012</v>
      </c>
    </row>
    <row r="34" spans="1:17" s="29" customFormat="1" ht="11.25" customHeight="1" x14ac:dyDescent="0.2">
      <c r="A34" s="25">
        <v>25</v>
      </c>
      <c r="B34" s="26" t="s">
        <v>76</v>
      </c>
      <c r="C34" s="27">
        <v>6024606.3747224566</v>
      </c>
      <c r="D34" s="28">
        <v>165352.09999393998</v>
      </c>
      <c r="E34" s="28">
        <v>0</v>
      </c>
      <c r="F34" s="28">
        <v>1393351.8490757202</v>
      </c>
      <c r="G34" s="28">
        <v>96255.154475495001</v>
      </c>
      <c r="H34" s="28">
        <v>231824.16833736</v>
      </c>
      <c r="I34" s="28"/>
      <c r="J34" s="28">
        <v>0</v>
      </c>
      <c r="K34" s="28">
        <v>4094782.9953926001</v>
      </c>
      <c r="L34" s="28">
        <v>16240.68377358</v>
      </c>
      <c r="M34" s="28">
        <v>0</v>
      </c>
      <c r="N34" s="28">
        <v>0</v>
      </c>
      <c r="O34" s="28">
        <v>9113.2568862600001</v>
      </c>
      <c r="P34" s="28">
        <v>10001.156961180001</v>
      </c>
      <c r="Q34" s="28">
        <v>7685.0098263210002</v>
      </c>
    </row>
    <row r="35" spans="1:17" s="29" customFormat="1" ht="11.25" customHeight="1" x14ac:dyDescent="0.2">
      <c r="A35" s="25">
        <v>26</v>
      </c>
      <c r="B35" s="26" t="s">
        <v>77</v>
      </c>
      <c r="C35" s="27">
        <v>6975645.279146459</v>
      </c>
      <c r="D35" s="28">
        <v>168593.77343255997</v>
      </c>
      <c r="E35" s="28">
        <v>0</v>
      </c>
      <c r="F35" s="28">
        <v>947913.88528872002</v>
      </c>
      <c r="G35" s="28">
        <v>156540.64093626</v>
      </c>
      <c r="H35" s="28">
        <v>983618.44646995002</v>
      </c>
      <c r="I35" s="28"/>
      <c r="J35" s="28">
        <v>0</v>
      </c>
      <c r="K35" s="28">
        <v>4405495.1486276351</v>
      </c>
      <c r="L35" s="28">
        <v>21778.153004160002</v>
      </c>
      <c r="M35" s="28">
        <v>81903.243297120003</v>
      </c>
      <c r="N35" s="28">
        <v>0</v>
      </c>
      <c r="O35" s="28">
        <v>13001.518304460002</v>
      </c>
      <c r="P35" s="28">
        <v>184946.67955344002</v>
      </c>
      <c r="Q35" s="28">
        <v>11853.790232154335</v>
      </c>
    </row>
    <row r="36" spans="1:17" ht="11.25" customHeight="1" x14ac:dyDescent="0.2">
      <c r="A36" s="25">
        <v>27</v>
      </c>
      <c r="B36" s="26" t="s">
        <v>78</v>
      </c>
      <c r="C36" s="27">
        <v>8352384.5425338224</v>
      </c>
      <c r="D36" s="28">
        <v>218390.75444052689</v>
      </c>
      <c r="E36" s="28">
        <v>0</v>
      </c>
      <c r="F36" s="28">
        <v>907252.54175883997</v>
      </c>
      <c r="G36" s="28">
        <v>26131.189447524997</v>
      </c>
      <c r="H36" s="28">
        <v>122372.55516891999</v>
      </c>
      <c r="I36" s="28"/>
      <c r="J36" s="28">
        <v>0</v>
      </c>
      <c r="K36" s="28">
        <v>6848889.1065307194</v>
      </c>
      <c r="L36" s="28">
        <v>59871.413558004999</v>
      </c>
      <c r="M36" s="28">
        <v>83.476259999999996</v>
      </c>
      <c r="N36" s="28">
        <v>0</v>
      </c>
      <c r="O36" s="28">
        <v>65340.824008579999</v>
      </c>
      <c r="P36" s="28">
        <v>51870.392355180011</v>
      </c>
      <c r="Q36" s="28">
        <v>52182.289005525003</v>
      </c>
    </row>
    <row r="37" spans="1:17" ht="11.25" customHeight="1" x14ac:dyDescent="0.2">
      <c r="A37" s="25">
        <v>28</v>
      </c>
      <c r="B37" s="26" t="s">
        <v>79</v>
      </c>
      <c r="C37" s="27">
        <v>1052948.28172586</v>
      </c>
      <c r="D37" s="28">
        <v>44253.66839544</v>
      </c>
      <c r="E37" s="28">
        <v>0</v>
      </c>
      <c r="F37" s="28">
        <v>486455.40513989993</v>
      </c>
      <c r="G37" s="28">
        <v>0</v>
      </c>
      <c r="H37" s="28">
        <v>419090.63323175994</v>
      </c>
      <c r="I37" s="28"/>
      <c r="J37" s="28">
        <v>0</v>
      </c>
      <c r="K37" s="28">
        <v>96572.995058399989</v>
      </c>
      <c r="L37" s="28">
        <v>256.41470819999989</v>
      </c>
      <c r="M37" s="28">
        <v>0</v>
      </c>
      <c r="N37" s="28">
        <v>0</v>
      </c>
      <c r="O37" s="28">
        <v>443.08131419999989</v>
      </c>
      <c r="P37" s="28">
        <v>6453.2888023799987</v>
      </c>
      <c r="Q37" s="28">
        <v>-577.20492442</v>
      </c>
    </row>
    <row r="38" spans="1:17" s="29" customFormat="1" ht="11.25" customHeight="1" x14ac:dyDescent="0.2">
      <c r="A38" s="25">
        <v>29</v>
      </c>
      <c r="B38" s="26" t="s">
        <v>80</v>
      </c>
      <c r="C38" s="27">
        <v>3192923.0050753215</v>
      </c>
      <c r="D38" s="28">
        <v>54003.686255000001</v>
      </c>
      <c r="E38" s="28">
        <v>0</v>
      </c>
      <c r="F38" s="28">
        <v>971057.8182409599</v>
      </c>
      <c r="G38" s="28">
        <v>11052.744953484851</v>
      </c>
      <c r="H38" s="28">
        <v>91306.590773499993</v>
      </c>
      <c r="I38" s="28"/>
      <c r="J38" s="28">
        <v>0</v>
      </c>
      <c r="K38" s="28">
        <v>2024461.9470744566</v>
      </c>
      <c r="L38" s="28">
        <v>6800.9408318599999</v>
      </c>
      <c r="M38" s="28">
        <v>8115.4442178599993</v>
      </c>
      <c r="N38" s="28">
        <v>0</v>
      </c>
      <c r="O38" s="28">
        <v>523.30232597999998</v>
      </c>
      <c r="P38" s="28">
        <v>22382.959203780007</v>
      </c>
      <c r="Q38" s="28">
        <v>3217.5711984399995</v>
      </c>
    </row>
    <row r="39" spans="1:17" s="29" customFormat="1" ht="11.25" customHeight="1" x14ac:dyDescent="0.2">
      <c r="A39" s="25">
        <v>30</v>
      </c>
      <c r="B39" s="26" t="s">
        <v>81</v>
      </c>
      <c r="C39" s="27">
        <v>6213555.5864919266</v>
      </c>
      <c r="D39" s="28">
        <v>24311.590191760002</v>
      </c>
      <c r="E39" s="28">
        <v>0</v>
      </c>
      <c r="F39" s="28">
        <v>817747.64634052</v>
      </c>
      <c r="G39" s="28">
        <v>0</v>
      </c>
      <c r="H39" s="28">
        <v>3666101.8294337997</v>
      </c>
      <c r="I39" s="28"/>
      <c r="J39" s="28">
        <v>0</v>
      </c>
      <c r="K39" s="28">
        <v>1679834.4590202966</v>
      </c>
      <c r="L39" s="28">
        <v>4158.3855768000012</v>
      </c>
      <c r="M39" s="28">
        <v>0</v>
      </c>
      <c r="N39" s="28">
        <v>0</v>
      </c>
      <c r="O39" s="28">
        <v>598.91926962000002</v>
      </c>
      <c r="P39" s="28">
        <v>598.14186894000022</v>
      </c>
      <c r="Q39" s="28">
        <v>20204.614790189138</v>
      </c>
    </row>
    <row r="40" spans="1:17" s="29" customFormat="1" ht="11.25" customHeight="1" x14ac:dyDescent="0.2">
      <c r="A40" s="25">
        <v>31</v>
      </c>
      <c r="B40" s="26" t="s">
        <v>82</v>
      </c>
      <c r="C40" s="27">
        <v>5409605.9298398485</v>
      </c>
      <c r="D40" s="28">
        <v>139727.05858776002</v>
      </c>
      <c r="E40" s="28">
        <v>0</v>
      </c>
      <c r="F40" s="28">
        <v>1293874.95219906</v>
      </c>
      <c r="G40" s="28">
        <v>43523.582010720005</v>
      </c>
      <c r="H40" s="28">
        <v>395732.80116993329</v>
      </c>
      <c r="I40" s="28"/>
      <c r="J40" s="28">
        <v>0</v>
      </c>
      <c r="K40" s="28">
        <v>3435519.4589829962</v>
      </c>
      <c r="L40" s="28">
        <v>3512.1394639800005</v>
      </c>
      <c r="M40" s="28">
        <v>0</v>
      </c>
      <c r="N40" s="28">
        <v>0</v>
      </c>
      <c r="O40" s="28">
        <v>6806.443370160001</v>
      </c>
      <c r="P40" s="28">
        <v>79337.182005480019</v>
      </c>
      <c r="Q40" s="28">
        <v>11572.312049759996</v>
      </c>
    </row>
    <row r="41" spans="1:17" s="29" customFormat="1" ht="11.25" customHeight="1" x14ac:dyDescent="0.2">
      <c r="A41" s="25">
        <v>32</v>
      </c>
      <c r="B41" s="26" t="s">
        <v>83</v>
      </c>
      <c r="C41" s="27">
        <v>1924374.0736027402</v>
      </c>
      <c r="D41" s="28">
        <v>27885.839986619998</v>
      </c>
      <c r="E41" s="28">
        <v>0</v>
      </c>
      <c r="F41" s="28">
        <v>218594.89010378</v>
      </c>
      <c r="G41" s="28">
        <v>60521.457982439999</v>
      </c>
      <c r="H41" s="28">
        <v>166171.33453596002</v>
      </c>
      <c r="I41" s="28"/>
      <c r="J41" s="28">
        <v>0</v>
      </c>
      <c r="K41" s="28">
        <v>1426746.1763795102</v>
      </c>
      <c r="L41" s="28">
        <v>9786.0205610699995</v>
      </c>
      <c r="M41" s="28">
        <v>0</v>
      </c>
      <c r="N41" s="28">
        <v>0</v>
      </c>
      <c r="O41" s="28">
        <v>3277.5821731799997</v>
      </c>
      <c r="P41" s="28">
        <v>10029.195736560001</v>
      </c>
      <c r="Q41" s="28">
        <v>1361.57614362</v>
      </c>
    </row>
    <row r="42" spans="1:17" s="29" customFormat="1" ht="11.25" customHeight="1" x14ac:dyDescent="0.2">
      <c r="A42" s="25">
        <v>33</v>
      </c>
      <c r="B42" s="26" t="s">
        <v>84</v>
      </c>
      <c r="C42" s="27">
        <v>770183.52731963992</v>
      </c>
      <c r="D42" s="28">
        <v>27206.848772880006</v>
      </c>
      <c r="E42" s="28">
        <v>105.59999478</v>
      </c>
      <c r="F42" s="28">
        <v>444911.74773359997</v>
      </c>
      <c r="G42" s="28">
        <v>1251.5258334599998</v>
      </c>
      <c r="H42" s="28">
        <v>141673.00705068</v>
      </c>
      <c r="I42" s="28"/>
      <c r="J42" s="28">
        <v>0</v>
      </c>
      <c r="K42" s="28">
        <v>128331.00000000001</v>
      </c>
      <c r="L42" s="28">
        <v>7571.4716788200003</v>
      </c>
      <c r="M42" s="28">
        <v>0</v>
      </c>
      <c r="N42" s="28">
        <v>0</v>
      </c>
      <c r="O42" s="28">
        <v>525.03402041999993</v>
      </c>
      <c r="P42" s="28">
        <v>17743.352909939997</v>
      </c>
      <c r="Q42" s="28">
        <v>863.9393250600001</v>
      </c>
    </row>
    <row r="43" spans="1:17" s="29" customFormat="1" ht="11.25" customHeight="1" x14ac:dyDescent="0.2">
      <c r="A43" s="25">
        <v>34</v>
      </c>
      <c r="B43" s="26" t="s">
        <v>85</v>
      </c>
      <c r="C43" s="27">
        <v>5401782.1971850833</v>
      </c>
      <c r="D43" s="28">
        <v>222832.43996076001</v>
      </c>
      <c r="E43" s="28">
        <v>0</v>
      </c>
      <c r="F43" s="28">
        <v>869792.00905674009</v>
      </c>
      <c r="G43" s="28">
        <v>144234.16725755841</v>
      </c>
      <c r="H43" s="28">
        <v>636388.17680077429</v>
      </c>
      <c r="I43" s="28"/>
      <c r="J43" s="28">
        <v>0</v>
      </c>
      <c r="K43" s="28">
        <v>3395470.1184131154</v>
      </c>
      <c r="L43" s="28">
        <v>26489.36498124</v>
      </c>
      <c r="M43" s="28">
        <v>0</v>
      </c>
      <c r="N43" s="28">
        <v>0</v>
      </c>
      <c r="O43" s="28">
        <v>7191.831385200001</v>
      </c>
      <c r="P43" s="28">
        <v>25462.223049479995</v>
      </c>
      <c r="Q43" s="28">
        <v>73921.866280215618</v>
      </c>
    </row>
    <row r="44" spans="1:17" s="29" customFormat="1" ht="11.25" customHeight="1" x14ac:dyDescent="0.2">
      <c r="A44" s="25">
        <v>35</v>
      </c>
      <c r="B44" s="26" t="s">
        <v>86</v>
      </c>
      <c r="C44" s="27">
        <v>558979.84887485998</v>
      </c>
      <c r="D44" s="28">
        <v>10720.983913920001</v>
      </c>
      <c r="E44" s="28">
        <v>0</v>
      </c>
      <c r="F44" s="28">
        <v>195770.65915763998</v>
      </c>
      <c r="G44" s="28">
        <v>108.90099402</v>
      </c>
      <c r="H44" s="28">
        <v>8026.2222327000009</v>
      </c>
      <c r="I44" s="28"/>
      <c r="J44" s="28">
        <v>0</v>
      </c>
      <c r="K44" s="28">
        <v>329758.70460428693</v>
      </c>
      <c r="L44" s="28">
        <v>1056.6773725200005</v>
      </c>
      <c r="M44" s="28">
        <v>0</v>
      </c>
      <c r="N44" s="28">
        <v>0</v>
      </c>
      <c r="O44" s="28">
        <v>9851.8339021200009</v>
      </c>
      <c r="P44" s="28">
        <v>1330.5244822800005</v>
      </c>
      <c r="Q44" s="28">
        <v>2355.3422153730853</v>
      </c>
    </row>
    <row r="45" spans="1:17" s="29" customFormat="1" ht="11.25" customHeight="1" x14ac:dyDescent="0.2">
      <c r="A45" s="25">
        <v>36</v>
      </c>
      <c r="B45" s="26" t="s">
        <v>87</v>
      </c>
      <c r="C45" s="27">
        <v>2241219.9900000002</v>
      </c>
      <c r="D45" s="28">
        <v>25628.739999999998</v>
      </c>
      <c r="E45" s="28">
        <v>0</v>
      </c>
      <c r="F45" s="28">
        <v>324650.35000000003</v>
      </c>
      <c r="G45" s="28">
        <v>0</v>
      </c>
      <c r="H45" s="28">
        <v>517949.63000000006</v>
      </c>
      <c r="I45" s="28"/>
      <c r="J45" s="28">
        <v>0</v>
      </c>
      <c r="K45" s="28">
        <v>1350417.6300000001</v>
      </c>
      <c r="L45" s="28">
        <v>4054.99</v>
      </c>
      <c r="M45" s="28">
        <v>0</v>
      </c>
      <c r="N45" s="28">
        <v>0</v>
      </c>
      <c r="O45" s="28">
        <v>11304.560000000003</v>
      </c>
      <c r="P45" s="28">
        <v>4603.4400000000023</v>
      </c>
      <c r="Q45" s="28">
        <v>2610.6499999999996</v>
      </c>
    </row>
    <row r="46" spans="1:17" s="29" customFormat="1" ht="11.25" customHeight="1" x14ac:dyDescent="0.2">
      <c r="A46" s="25">
        <v>37</v>
      </c>
      <c r="B46" s="26" t="s">
        <v>88</v>
      </c>
      <c r="C46" s="27">
        <v>601159.16806049994</v>
      </c>
      <c r="D46" s="28">
        <v>220150.33517904</v>
      </c>
      <c r="E46" s="28">
        <v>0</v>
      </c>
      <c r="F46" s="28">
        <v>86116.75066428</v>
      </c>
      <c r="G46" s="28">
        <v>1981.3844001</v>
      </c>
      <c r="H46" s="28">
        <v>124692.79806143999</v>
      </c>
      <c r="I46" s="28"/>
      <c r="J46" s="28">
        <v>0</v>
      </c>
      <c r="K46" s="28">
        <v>68359.206586440007</v>
      </c>
      <c r="L46" s="28">
        <v>996.38396507999983</v>
      </c>
      <c r="M46" s="28">
        <v>0</v>
      </c>
      <c r="N46" s="28">
        <v>0</v>
      </c>
      <c r="O46" s="28">
        <v>153.5140236</v>
      </c>
      <c r="P46" s="28">
        <v>65283.111701640002</v>
      </c>
      <c r="Q46" s="28">
        <v>33425.683478879997</v>
      </c>
    </row>
    <row r="47" spans="1:17" s="29" customFormat="1" ht="11.25" customHeight="1" x14ac:dyDescent="0.2">
      <c r="A47" s="25">
        <v>38</v>
      </c>
      <c r="B47" s="26" t="s">
        <v>89</v>
      </c>
      <c r="C47" s="27">
        <v>2537027.5875684614</v>
      </c>
      <c r="D47" s="28">
        <v>89059.388601540006</v>
      </c>
      <c r="E47" s="28">
        <v>0</v>
      </c>
      <c r="F47" s="28">
        <v>248429.28728100006</v>
      </c>
      <c r="G47" s="28">
        <v>26884.258453080001</v>
      </c>
      <c r="H47" s="28">
        <v>49133.711210220004</v>
      </c>
      <c r="I47" s="28"/>
      <c r="J47" s="28">
        <v>0</v>
      </c>
      <c r="K47" s="28">
        <v>2052899.702546281</v>
      </c>
      <c r="L47" s="28">
        <v>22388.152616760002</v>
      </c>
      <c r="M47" s="28">
        <v>0</v>
      </c>
      <c r="N47" s="28">
        <v>0</v>
      </c>
      <c r="O47" s="28">
        <v>9135.67860114</v>
      </c>
      <c r="P47" s="28">
        <v>23924.945756039986</v>
      </c>
      <c r="Q47" s="28">
        <v>15172.462502400023</v>
      </c>
    </row>
    <row r="48" spans="1:17" s="29" customFormat="1" ht="11.25" customHeight="1" x14ac:dyDescent="0.2">
      <c r="A48" s="25">
        <v>39</v>
      </c>
      <c r="B48" s="26" t="s">
        <v>90</v>
      </c>
      <c r="C48" s="27">
        <v>3975437.1274125911</v>
      </c>
      <c r="D48" s="28">
        <v>144334.63334177999</v>
      </c>
      <c r="E48" s="28">
        <v>0</v>
      </c>
      <c r="F48" s="28">
        <v>332297.54018705996</v>
      </c>
      <c r="G48" s="28">
        <v>36688.64663268</v>
      </c>
      <c r="H48" s="28">
        <v>399185.21055881988</v>
      </c>
      <c r="I48" s="28"/>
      <c r="J48" s="28">
        <v>0</v>
      </c>
      <c r="K48" s="28">
        <v>2941358.8819011608</v>
      </c>
      <c r="L48" s="28">
        <v>23739.94050687</v>
      </c>
      <c r="M48" s="28">
        <v>12802.89793062</v>
      </c>
      <c r="N48" s="28">
        <v>0</v>
      </c>
      <c r="O48" s="28">
        <v>11933.194302959999</v>
      </c>
      <c r="P48" s="28">
        <v>58386.054545699997</v>
      </c>
      <c r="Q48" s="28">
        <v>14710.127504940487</v>
      </c>
    </row>
    <row r="49" spans="1:17" s="29" customFormat="1" ht="11.25" customHeight="1" x14ac:dyDescent="0.2">
      <c r="A49" s="25">
        <v>40</v>
      </c>
      <c r="B49" s="26" t="s">
        <v>91</v>
      </c>
      <c r="C49" s="27">
        <v>3246120.3720421097</v>
      </c>
      <c r="D49" s="28">
        <v>67540.155383260004</v>
      </c>
      <c r="E49" s="28">
        <v>0</v>
      </c>
      <c r="F49" s="28">
        <v>827159.74511807994</v>
      </c>
      <c r="G49" s="28">
        <v>16396.679933079999</v>
      </c>
      <c r="H49" s="28">
        <v>260614.23966086001</v>
      </c>
      <c r="I49" s="28"/>
      <c r="J49" s="28">
        <v>0</v>
      </c>
      <c r="K49" s="28">
        <v>1925111.6180505459</v>
      </c>
      <c r="L49" s="28">
        <v>19347.886417400005</v>
      </c>
      <c r="M49" s="28">
        <v>61429.6415586</v>
      </c>
      <c r="N49" s="28">
        <v>0</v>
      </c>
      <c r="O49" s="28">
        <v>7969.8721761600009</v>
      </c>
      <c r="P49" s="28">
        <v>51309.363730120007</v>
      </c>
      <c r="Q49" s="28">
        <v>9241.1700140039356</v>
      </c>
    </row>
    <row r="50" spans="1:17" ht="11.25" customHeight="1" x14ac:dyDescent="0.2">
      <c r="A50" s="25">
        <v>41</v>
      </c>
      <c r="B50" s="26" t="s">
        <v>92</v>
      </c>
      <c r="C50" s="27">
        <v>3982306.5446055108</v>
      </c>
      <c r="D50" s="28">
        <v>57265.518215400007</v>
      </c>
      <c r="E50" s="28">
        <v>0</v>
      </c>
      <c r="F50" s="28">
        <v>735346.11271402996</v>
      </c>
      <c r="G50" s="28">
        <v>35216.475414459994</v>
      </c>
      <c r="H50" s="28">
        <v>498467.03225058026</v>
      </c>
      <c r="I50" s="28"/>
      <c r="J50" s="28">
        <v>0</v>
      </c>
      <c r="K50" s="28">
        <v>2572799.9634284</v>
      </c>
      <c r="L50" s="28">
        <v>30111.116282620005</v>
      </c>
      <c r="M50" s="28">
        <v>0</v>
      </c>
      <c r="N50" s="28">
        <v>0</v>
      </c>
      <c r="O50" s="28">
        <v>9709.0500486599994</v>
      </c>
      <c r="P50" s="28">
        <v>38129.217144200004</v>
      </c>
      <c r="Q50" s="28">
        <v>5262.0591071599974</v>
      </c>
    </row>
    <row r="51" spans="1:17" s="29" customFormat="1" ht="11.25" customHeight="1" x14ac:dyDescent="0.2">
      <c r="A51" s="25">
        <v>42</v>
      </c>
      <c r="B51" s="26" t="s">
        <v>93</v>
      </c>
      <c r="C51" s="27">
        <v>874379.1393388547</v>
      </c>
      <c r="D51" s="28">
        <v>11920.1534701074</v>
      </c>
      <c r="E51" s="28">
        <v>0</v>
      </c>
      <c r="F51" s="28">
        <v>61379.755197196806</v>
      </c>
      <c r="G51" s="28">
        <v>1439.9372648093999</v>
      </c>
      <c r="H51" s="28">
        <v>0</v>
      </c>
      <c r="I51" s="28"/>
      <c r="J51" s="28">
        <v>0</v>
      </c>
      <c r="K51" s="28">
        <v>524430.88231967995</v>
      </c>
      <c r="L51" s="28">
        <v>2805.3533444999998</v>
      </c>
      <c r="M51" s="28">
        <v>0</v>
      </c>
      <c r="N51" s="28">
        <v>0</v>
      </c>
      <c r="O51" s="28">
        <v>249217.00567114263</v>
      </c>
      <c r="P51" s="28">
        <v>7256.467354794001</v>
      </c>
      <c r="Q51" s="28">
        <v>15929.584716624597</v>
      </c>
    </row>
    <row r="52" spans="1:17" s="29" customFormat="1" ht="11.25" customHeight="1" x14ac:dyDescent="0.2">
      <c r="A52" s="25">
        <v>43</v>
      </c>
      <c r="B52" s="26" t="s">
        <v>94</v>
      </c>
      <c r="C52" s="27">
        <v>1124503.5460648995</v>
      </c>
      <c r="D52" s="28">
        <v>32192.270445719998</v>
      </c>
      <c r="E52" s="28">
        <v>0</v>
      </c>
      <c r="F52" s="28">
        <v>211056.4440440399</v>
      </c>
      <c r="G52" s="28">
        <v>116223.24025619996</v>
      </c>
      <c r="H52" s="28">
        <v>95568.857049120008</v>
      </c>
      <c r="I52" s="28"/>
      <c r="J52" s="28">
        <v>0</v>
      </c>
      <c r="K52" s="28">
        <v>598404.88426152</v>
      </c>
      <c r="L52" s="28">
        <v>43247.439813060009</v>
      </c>
      <c r="M52" s="28">
        <v>0</v>
      </c>
      <c r="N52" s="28">
        <v>0</v>
      </c>
      <c r="O52" s="28">
        <v>6072.2330789398748</v>
      </c>
      <c r="P52" s="28">
        <v>6949.5336980999991</v>
      </c>
      <c r="Q52" s="28">
        <v>14788.643418199999</v>
      </c>
    </row>
    <row r="53" spans="1:17" s="29" customFormat="1" ht="11.25" customHeight="1" x14ac:dyDescent="0.2">
      <c r="A53" s="25">
        <v>44</v>
      </c>
      <c r="B53" s="26" t="s">
        <v>95</v>
      </c>
      <c r="C53" s="27">
        <v>1791470.8940382996</v>
      </c>
      <c r="D53" s="28">
        <v>7106.3025280000002</v>
      </c>
      <c r="E53" s="28">
        <v>0</v>
      </c>
      <c r="F53" s="28">
        <v>126137.99352058</v>
      </c>
      <c r="G53" s="28">
        <v>6176.85695184</v>
      </c>
      <c r="H53" s="28">
        <v>58968.66112982</v>
      </c>
      <c r="I53" s="28"/>
      <c r="J53" s="28">
        <v>0</v>
      </c>
      <c r="K53" s="28">
        <v>1567676.4767457796</v>
      </c>
      <c r="L53" s="28">
        <v>12179.13593846</v>
      </c>
      <c r="M53" s="28">
        <v>0</v>
      </c>
      <c r="N53" s="28">
        <v>0</v>
      </c>
      <c r="O53" s="28">
        <v>0</v>
      </c>
      <c r="P53" s="28">
        <v>1255.4089258199992</v>
      </c>
      <c r="Q53" s="28">
        <v>11970.058297999989</v>
      </c>
    </row>
    <row r="54" spans="1:17" s="29" customFormat="1" ht="11.25" customHeight="1" x14ac:dyDescent="0.2">
      <c r="A54" s="25">
        <v>45</v>
      </c>
      <c r="B54" s="26" t="s">
        <v>96</v>
      </c>
      <c r="C54" s="27">
        <v>9852421.2610072196</v>
      </c>
      <c r="D54" s="28">
        <v>581630.83307574003</v>
      </c>
      <c r="E54" s="28">
        <v>0</v>
      </c>
      <c r="F54" s="28">
        <v>1038618.2253741</v>
      </c>
      <c r="G54" s="28">
        <v>42627.61652352001</v>
      </c>
      <c r="H54" s="28">
        <v>136247.99124467999</v>
      </c>
      <c r="I54" s="28"/>
      <c r="J54" s="28">
        <v>0</v>
      </c>
      <c r="K54" s="28">
        <v>7709760.7838071361</v>
      </c>
      <c r="L54" s="28">
        <v>74622.469892039997</v>
      </c>
      <c r="M54" s="28">
        <v>0</v>
      </c>
      <c r="N54" s="28">
        <v>0</v>
      </c>
      <c r="O54" s="28">
        <v>71222.79560171999</v>
      </c>
      <c r="P54" s="28">
        <v>178309.92203136004</v>
      </c>
      <c r="Q54" s="28">
        <v>19380.623456923946</v>
      </c>
    </row>
    <row r="55" spans="1:17" s="29" customFormat="1" ht="11.25" customHeight="1" x14ac:dyDescent="0.2">
      <c r="A55" s="25">
        <v>46</v>
      </c>
      <c r="B55" s="26" t="s">
        <v>97</v>
      </c>
      <c r="C55" s="27">
        <v>2507541.5499307099</v>
      </c>
      <c r="D55" s="28">
        <v>68323.711128180003</v>
      </c>
      <c r="E55" s="28">
        <v>0</v>
      </c>
      <c r="F55" s="28">
        <v>271588.83745678002</v>
      </c>
      <c r="G55" s="28">
        <v>51897.215102650007</v>
      </c>
      <c r="H55" s="28">
        <v>0</v>
      </c>
      <c r="I55" s="28"/>
      <c r="J55" s="28">
        <v>0</v>
      </c>
      <c r="K55" s="28">
        <v>2033966.820473474</v>
      </c>
      <c r="L55" s="28">
        <v>13623.348529255001</v>
      </c>
      <c r="M55" s="28">
        <v>0</v>
      </c>
      <c r="N55" s="28">
        <v>0</v>
      </c>
      <c r="O55" s="28">
        <v>13284.45205766495</v>
      </c>
      <c r="P55" s="28">
        <v>50572.190255579997</v>
      </c>
      <c r="Q55" s="28">
        <v>4284.9749271259998</v>
      </c>
    </row>
    <row r="56" spans="1:17" s="29" customFormat="1" ht="11.25" customHeight="1" x14ac:dyDescent="0.2">
      <c r="A56" s="25">
        <v>47</v>
      </c>
      <c r="B56" s="26" t="s">
        <v>98</v>
      </c>
      <c r="C56" s="27">
        <v>2945072.3167885337</v>
      </c>
      <c r="D56" s="28">
        <v>43473.490795559999</v>
      </c>
      <c r="E56" s="28">
        <v>0</v>
      </c>
      <c r="F56" s="28">
        <v>290166.92094558</v>
      </c>
      <c r="G56" s="28">
        <v>10577.398350539999</v>
      </c>
      <c r="H56" s="28">
        <v>181588.74302646</v>
      </c>
      <c r="I56" s="28"/>
      <c r="J56" s="28">
        <v>0</v>
      </c>
      <c r="K56" s="28">
        <v>2234684.2632790199</v>
      </c>
      <c r="L56" s="28">
        <v>9931.3815224399987</v>
      </c>
      <c r="M56" s="28">
        <v>103883.50271543999</v>
      </c>
      <c r="N56" s="28">
        <v>0</v>
      </c>
      <c r="O56" s="28">
        <v>8868.462130079999</v>
      </c>
      <c r="P56" s="28">
        <v>29445.440640839995</v>
      </c>
      <c r="Q56" s="28">
        <v>32452.713382573987</v>
      </c>
    </row>
    <row r="57" spans="1:17" s="29" customFormat="1" ht="11.25" customHeight="1" x14ac:dyDescent="0.2">
      <c r="A57" s="25">
        <v>48</v>
      </c>
      <c r="B57" s="26" t="s">
        <v>99</v>
      </c>
      <c r="C57" s="27">
        <v>614975.68426002015</v>
      </c>
      <c r="D57" s="28">
        <v>1567.3929100000003</v>
      </c>
      <c r="E57" s="28">
        <v>0</v>
      </c>
      <c r="F57" s="28">
        <v>128712.79458698002</v>
      </c>
      <c r="G57" s="28">
        <v>13726.175377640002</v>
      </c>
      <c r="H57" s="28">
        <v>443276.78243428003</v>
      </c>
      <c r="I57" s="28"/>
      <c r="J57" s="28">
        <v>0</v>
      </c>
      <c r="K57" s="28">
        <v>20052.400682960004</v>
      </c>
      <c r="L57" s="28">
        <v>66.518364820000002</v>
      </c>
      <c r="M57" s="28">
        <v>0</v>
      </c>
      <c r="N57" s="28">
        <v>0</v>
      </c>
      <c r="O57" s="28">
        <v>506.16896034000007</v>
      </c>
      <c r="P57" s="28">
        <v>7067.4509429999998</v>
      </c>
      <c r="Q57" s="28">
        <v>0</v>
      </c>
    </row>
    <row r="58" spans="1:17" s="29" customFormat="1" ht="11.25" customHeight="1" x14ac:dyDescent="0.2">
      <c r="A58" s="25">
        <v>49</v>
      </c>
      <c r="B58" s="26" t="s">
        <v>100</v>
      </c>
      <c r="C58" s="27">
        <v>5302908.049437739</v>
      </c>
      <c r="D58" s="28">
        <v>41892.227703620003</v>
      </c>
      <c r="E58" s="28">
        <v>0</v>
      </c>
      <c r="F58" s="28">
        <v>1030348.2846148199</v>
      </c>
      <c r="G58" s="28">
        <v>176436.0144021</v>
      </c>
      <c r="H58" s="28">
        <v>543572.04280625994</v>
      </c>
      <c r="I58" s="28"/>
      <c r="J58" s="28">
        <v>0</v>
      </c>
      <c r="K58" s="28">
        <v>3454535.1422487195</v>
      </c>
      <c r="L58" s="28">
        <v>26517.815664999998</v>
      </c>
      <c r="M58" s="28">
        <v>0</v>
      </c>
      <c r="N58" s="28">
        <v>0</v>
      </c>
      <c r="O58" s="28">
        <v>2552.8377394799995</v>
      </c>
      <c r="P58" s="28">
        <v>20105.819962620008</v>
      </c>
      <c r="Q58" s="28">
        <v>6947.86429512</v>
      </c>
    </row>
    <row r="59" spans="1:17" s="29" customFormat="1" ht="11.25" customHeight="1" x14ac:dyDescent="0.2">
      <c r="A59" s="25">
        <v>50</v>
      </c>
      <c r="B59" s="26" t="s">
        <v>101</v>
      </c>
      <c r="C59" s="27">
        <v>3070406.3726754631</v>
      </c>
      <c r="D59" s="28">
        <v>106033.75123122826</v>
      </c>
      <c r="E59" s="28">
        <v>0</v>
      </c>
      <c r="F59" s="28">
        <v>251326.30571068736</v>
      </c>
      <c r="G59" s="28">
        <v>112702.47789566277</v>
      </c>
      <c r="H59" s="28">
        <v>202495.28677074812</v>
      </c>
      <c r="I59" s="28"/>
      <c r="J59" s="28">
        <v>0</v>
      </c>
      <c r="K59" s="28">
        <v>2251265.4840757591</v>
      </c>
      <c r="L59" s="28">
        <v>8340.447191155803</v>
      </c>
      <c r="M59" s="28">
        <v>2217.9194956799997</v>
      </c>
      <c r="N59" s="28">
        <v>0</v>
      </c>
      <c r="O59" s="28">
        <v>8521.3339519443234</v>
      </c>
      <c r="P59" s="28">
        <v>117425.08044120001</v>
      </c>
      <c r="Q59" s="28">
        <v>10078.285911396981</v>
      </c>
    </row>
    <row r="60" spans="1:17" s="29" customFormat="1" ht="11.25" customHeight="1" x14ac:dyDescent="0.2">
      <c r="A60" s="25">
        <v>51</v>
      </c>
      <c r="B60" s="26" t="s">
        <v>102</v>
      </c>
      <c r="C60" s="27">
        <v>3396923.7880593003</v>
      </c>
      <c r="D60" s="28">
        <v>145284.60864146001</v>
      </c>
      <c r="E60" s="28">
        <v>0</v>
      </c>
      <c r="F60" s="28">
        <v>662462.74102760002</v>
      </c>
      <c r="G60" s="28">
        <v>224872.89135352001</v>
      </c>
      <c r="H60" s="28">
        <v>378282.14070300001</v>
      </c>
      <c r="I60" s="28"/>
      <c r="J60" s="28">
        <v>0</v>
      </c>
      <c r="K60" s="28">
        <v>1794988.0112535602</v>
      </c>
      <c r="L60" s="28">
        <v>5608.7800129199995</v>
      </c>
      <c r="M60" s="28">
        <v>55826.936979659993</v>
      </c>
      <c r="N60" s="28">
        <v>0</v>
      </c>
      <c r="O60" s="28">
        <v>9498.6599828200015</v>
      </c>
      <c r="P60" s="28">
        <v>115412.37084766</v>
      </c>
      <c r="Q60" s="28">
        <v>4686.6472570999758</v>
      </c>
    </row>
    <row r="61" spans="1:17" s="29" customFormat="1" ht="11.25" customHeight="1" x14ac:dyDescent="0.2">
      <c r="A61" s="25">
        <v>52</v>
      </c>
      <c r="B61" s="26" t="s">
        <v>103</v>
      </c>
      <c r="C61" s="27">
        <v>209737.120876</v>
      </c>
      <c r="D61" s="28">
        <v>4753.7579219999998</v>
      </c>
      <c r="E61" s="28">
        <v>0</v>
      </c>
      <c r="F61" s="28">
        <v>45024.552314</v>
      </c>
      <c r="G61" s="28">
        <v>18692.363357000002</v>
      </c>
      <c r="H61" s="28">
        <v>0</v>
      </c>
      <c r="I61" s="28"/>
      <c r="J61" s="28">
        <v>0</v>
      </c>
      <c r="K61" s="28">
        <v>139566.107812</v>
      </c>
      <c r="L61" s="28">
        <v>750.75305300000002</v>
      </c>
      <c r="M61" s="28">
        <v>0</v>
      </c>
      <c r="N61" s="28">
        <v>0</v>
      </c>
      <c r="O61" s="28">
        <v>695.49372499999993</v>
      </c>
      <c r="P61" s="28">
        <v>250.01869300000021</v>
      </c>
      <c r="Q61" s="28">
        <v>4.0739999999999998</v>
      </c>
    </row>
    <row r="62" spans="1:17" s="29" customFormat="1" ht="11.25" customHeight="1" x14ac:dyDescent="0.2">
      <c r="A62" s="25">
        <v>53</v>
      </c>
      <c r="B62" s="26" t="s">
        <v>104</v>
      </c>
      <c r="C62" s="27">
        <v>651243.67632875009</v>
      </c>
      <c r="D62" s="28">
        <v>78380.426074699993</v>
      </c>
      <c r="E62" s="28">
        <v>0</v>
      </c>
      <c r="F62" s="28">
        <v>77851.546805299993</v>
      </c>
      <c r="G62" s="28">
        <v>129422.02791053001</v>
      </c>
      <c r="H62" s="28">
        <v>0</v>
      </c>
      <c r="I62" s="28"/>
      <c r="J62" s="28">
        <v>0</v>
      </c>
      <c r="K62" s="28">
        <v>253061.12099393999</v>
      </c>
      <c r="L62" s="28">
        <v>854.05225667999991</v>
      </c>
      <c r="M62" s="28">
        <v>8185.3450135800003</v>
      </c>
      <c r="N62" s="28">
        <v>0</v>
      </c>
      <c r="O62" s="28">
        <v>46062.896074620003</v>
      </c>
      <c r="P62" s="28">
        <v>41845.93042329001</v>
      </c>
      <c r="Q62" s="28">
        <v>15580.33077611</v>
      </c>
    </row>
    <row r="63" spans="1:17" s="29" customFormat="1" ht="11.25" customHeight="1" x14ac:dyDescent="0.2">
      <c r="A63" s="25">
        <v>54</v>
      </c>
      <c r="B63" s="26" t="s">
        <v>105</v>
      </c>
      <c r="C63" s="27">
        <v>4763820.4270709241</v>
      </c>
      <c r="D63" s="28">
        <v>46727.404940999993</v>
      </c>
      <c r="E63" s="28">
        <v>0</v>
      </c>
      <c r="F63" s="28">
        <v>340815.97562601999</v>
      </c>
      <c r="G63" s="28">
        <v>0</v>
      </c>
      <c r="H63" s="28">
        <v>500311.65027377999</v>
      </c>
      <c r="I63" s="28"/>
      <c r="J63" s="28">
        <v>0</v>
      </c>
      <c r="K63" s="28">
        <v>3769016.8828832423</v>
      </c>
      <c r="L63" s="28">
        <v>31921.783726301626</v>
      </c>
      <c r="M63" s="28">
        <v>62.548121999999999</v>
      </c>
      <c r="N63" s="28">
        <v>0</v>
      </c>
      <c r="O63" s="28">
        <v>13433.881984940001</v>
      </c>
      <c r="P63" s="28">
        <v>38860.860614939993</v>
      </c>
      <c r="Q63" s="28">
        <v>22669.438898700002</v>
      </c>
    </row>
    <row r="64" spans="1:17" s="34" customFormat="1" ht="11.25" customHeight="1" x14ac:dyDescent="0.2">
      <c r="B64" s="16" t="s">
        <v>23</v>
      </c>
      <c r="C64" s="35">
        <v>241823539.51339108</v>
      </c>
      <c r="D64" s="35">
        <v>9997686.9983931463</v>
      </c>
      <c r="E64" s="35">
        <v>14807.204243579999</v>
      </c>
      <c r="F64" s="35">
        <v>44614531.367716342</v>
      </c>
      <c r="G64" s="35">
        <v>5281371.8136405805</v>
      </c>
      <c r="H64" s="35">
        <v>22186224.54472471</v>
      </c>
      <c r="I64" s="35">
        <v>0</v>
      </c>
      <c r="J64" s="36">
        <v>0.18707808000000001</v>
      </c>
      <c r="K64" s="35">
        <v>152097751.00772205</v>
      </c>
      <c r="L64" s="35">
        <v>1496392.0722262887</v>
      </c>
      <c r="M64" s="35">
        <v>470327.14907514001</v>
      </c>
      <c r="N64" s="35">
        <v>0</v>
      </c>
      <c r="O64" s="35">
        <v>1066894.6829649277</v>
      </c>
      <c r="P64" s="35">
        <v>3962142.4509798009</v>
      </c>
      <c r="Q64" s="35">
        <v>635410.03462638916</v>
      </c>
    </row>
    <row r="65" spans="1:17" ht="10.5" customHeight="1" x14ac:dyDescent="0.2">
      <c r="A65" s="16" t="s">
        <v>24</v>
      </c>
      <c r="C65" s="3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ht="11.25" customHeight="1" x14ac:dyDescent="0.2">
      <c r="A66" s="19">
        <v>55</v>
      </c>
      <c r="B66" s="20" t="s">
        <v>106</v>
      </c>
      <c r="C66" s="39">
        <v>650862.69604355993</v>
      </c>
      <c r="D66" s="40">
        <v>4303.1856403200009</v>
      </c>
      <c r="E66" s="40">
        <v>0</v>
      </c>
      <c r="F66" s="40">
        <v>22997.125499880003</v>
      </c>
      <c r="G66" s="40">
        <v>0</v>
      </c>
      <c r="H66" s="40">
        <v>15895.994024819996</v>
      </c>
      <c r="I66" s="41"/>
      <c r="J66" s="40">
        <v>0</v>
      </c>
      <c r="K66" s="40">
        <v>555718.37973833981</v>
      </c>
      <c r="L66" s="40">
        <v>16956.378329939998</v>
      </c>
      <c r="M66" s="40">
        <v>0</v>
      </c>
      <c r="N66" s="40">
        <v>0</v>
      </c>
      <c r="O66" s="40">
        <v>3633.9235052400004</v>
      </c>
      <c r="P66" s="40">
        <v>13181.146179180003</v>
      </c>
      <c r="Q66" s="40">
        <v>18176.563125839999</v>
      </c>
    </row>
    <row r="67" spans="1:17" ht="11.25" customHeight="1" x14ac:dyDescent="0.2">
      <c r="A67" s="25">
        <v>56</v>
      </c>
      <c r="B67" s="26" t="s">
        <v>107</v>
      </c>
      <c r="C67" s="42">
        <v>139720.68518280998</v>
      </c>
      <c r="D67" s="43">
        <v>7412.488442920001</v>
      </c>
      <c r="E67" s="43">
        <v>0</v>
      </c>
      <c r="F67" s="43">
        <v>46919.657451659994</v>
      </c>
      <c r="G67" s="43">
        <v>14133.87631704</v>
      </c>
      <c r="H67" s="43">
        <v>0</v>
      </c>
      <c r="I67" s="43"/>
      <c r="J67" s="43">
        <v>0</v>
      </c>
      <c r="K67" s="43">
        <v>57466.475742839997</v>
      </c>
      <c r="L67" s="43">
        <v>13214.492337109999</v>
      </c>
      <c r="M67" s="43">
        <v>0</v>
      </c>
      <c r="N67" s="43">
        <v>0</v>
      </c>
      <c r="O67" s="43">
        <v>467.13677681999997</v>
      </c>
      <c r="P67" s="43">
        <v>106.5581180999998</v>
      </c>
      <c r="Q67" s="44">
        <v>-3.6800001907977276E-6</v>
      </c>
    </row>
    <row r="68" spans="1:17" ht="11.25" customHeight="1" x14ac:dyDescent="0.2">
      <c r="A68" s="25">
        <v>57</v>
      </c>
      <c r="B68" s="26" t="s">
        <v>108</v>
      </c>
      <c r="C68" s="42">
        <v>57357.198763619999</v>
      </c>
      <c r="D68" s="43">
        <v>84.621542880000007</v>
      </c>
      <c r="E68" s="43">
        <v>0</v>
      </c>
      <c r="F68" s="43">
        <v>3222.38106204</v>
      </c>
      <c r="G68" s="43">
        <v>14450.117532479999</v>
      </c>
      <c r="H68" s="43">
        <v>1.3988893800000002</v>
      </c>
      <c r="I68" s="43"/>
      <c r="J68" s="43">
        <v>0</v>
      </c>
      <c r="K68" s="43">
        <v>21561.645</v>
      </c>
      <c r="L68" s="43">
        <v>4693.8082564800006</v>
      </c>
      <c r="M68" s="43">
        <v>0</v>
      </c>
      <c r="N68" s="43">
        <v>0</v>
      </c>
      <c r="O68" s="43">
        <v>59.006390100000004</v>
      </c>
      <c r="P68" s="43">
        <v>13263.358358459998</v>
      </c>
      <c r="Q68" s="43">
        <v>20.861731800000005</v>
      </c>
    </row>
    <row r="69" spans="1:17" ht="11.25" customHeight="1" x14ac:dyDescent="0.2">
      <c r="A69" s="25">
        <v>58</v>
      </c>
      <c r="B69" s="26" t="s">
        <v>109</v>
      </c>
      <c r="C69" s="42">
        <v>311331.45167566038</v>
      </c>
      <c r="D69" s="43">
        <v>117.77205161399999</v>
      </c>
      <c r="E69" s="43">
        <v>0</v>
      </c>
      <c r="F69" s="43">
        <v>247768.359152538</v>
      </c>
      <c r="G69" s="43">
        <v>0</v>
      </c>
      <c r="H69" s="43">
        <v>7229.8540109039996</v>
      </c>
      <c r="I69" s="43"/>
      <c r="J69" s="43">
        <v>0</v>
      </c>
      <c r="K69" s="43">
        <v>54582.483752224303</v>
      </c>
      <c r="L69" s="43">
        <v>443.44139975999997</v>
      </c>
      <c r="M69" s="43">
        <v>0</v>
      </c>
      <c r="N69" s="43">
        <v>0</v>
      </c>
      <c r="O69" s="43">
        <v>239.61907284</v>
      </c>
      <c r="P69" s="43">
        <v>697.46757779999996</v>
      </c>
      <c r="Q69" s="43">
        <v>252.45465798000001</v>
      </c>
    </row>
    <row r="70" spans="1:17" ht="11.25" customHeight="1" x14ac:dyDescent="0.2">
      <c r="A70" s="25">
        <v>59</v>
      </c>
      <c r="B70" s="26" t="s">
        <v>110</v>
      </c>
      <c r="C70" s="42">
        <v>174874.24851733007</v>
      </c>
      <c r="D70" s="43">
        <v>880.73738800000001</v>
      </c>
      <c r="E70" s="43">
        <v>0</v>
      </c>
      <c r="F70" s="43">
        <v>5271.6889271000009</v>
      </c>
      <c r="G70" s="43">
        <v>10931.08457517</v>
      </c>
      <c r="H70" s="43">
        <v>0</v>
      </c>
      <c r="I70" s="43"/>
      <c r="J70" s="43">
        <v>0</v>
      </c>
      <c r="K70" s="43">
        <v>154991.90837953004</v>
      </c>
      <c r="L70" s="43">
        <v>1264.5817922500003</v>
      </c>
      <c r="M70" s="43">
        <v>0</v>
      </c>
      <c r="N70" s="43">
        <v>0</v>
      </c>
      <c r="O70" s="43">
        <v>701.38917712</v>
      </c>
      <c r="P70" s="43">
        <v>692.92205303999992</v>
      </c>
      <c r="Q70" s="43">
        <v>139.93622512000002</v>
      </c>
    </row>
    <row r="71" spans="1:17" ht="11.25" customHeight="1" x14ac:dyDescent="0.2">
      <c r="A71" s="25">
        <v>60</v>
      </c>
      <c r="B71" s="26" t="s">
        <v>111</v>
      </c>
      <c r="C71" s="42">
        <v>52832.603389893513</v>
      </c>
      <c r="D71" s="43">
        <v>15.61690494</v>
      </c>
      <c r="E71" s="43">
        <v>0</v>
      </c>
      <c r="F71" s="43">
        <v>3076.40947908</v>
      </c>
      <c r="G71" s="43">
        <v>12783.581304060001</v>
      </c>
      <c r="H71" s="43">
        <v>0</v>
      </c>
      <c r="I71" s="43"/>
      <c r="J71" s="43">
        <v>0</v>
      </c>
      <c r="K71" s="43">
        <v>34373.622028653597</v>
      </c>
      <c r="L71" s="43">
        <v>1711.4813297399144</v>
      </c>
      <c r="M71" s="43">
        <v>0</v>
      </c>
      <c r="N71" s="43">
        <v>0</v>
      </c>
      <c r="O71" s="43">
        <v>143.65437324000001</v>
      </c>
      <c r="P71" s="43">
        <v>727.83057018</v>
      </c>
      <c r="Q71" s="44">
        <v>0.40739999999999998</v>
      </c>
    </row>
    <row r="72" spans="1:17" ht="11.25" customHeight="1" x14ac:dyDescent="0.2">
      <c r="A72" s="25">
        <v>61</v>
      </c>
      <c r="B72" s="26" t="s">
        <v>112</v>
      </c>
      <c r="C72" s="45">
        <v>1079244.5520964803</v>
      </c>
      <c r="D72" s="43">
        <v>1131.9825329400001</v>
      </c>
      <c r="E72" s="43">
        <v>0</v>
      </c>
      <c r="F72" s="43">
        <v>9467.3681184600009</v>
      </c>
      <c r="G72" s="43">
        <v>144957.30162773997</v>
      </c>
      <c r="H72" s="43">
        <v>58200.517350440023</v>
      </c>
      <c r="I72" s="43"/>
      <c r="J72" s="43">
        <v>0</v>
      </c>
      <c r="K72" s="43">
        <v>828716.45441720006</v>
      </c>
      <c r="L72" s="43">
        <v>6129.9563424800026</v>
      </c>
      <c r="M72" s="43">
        <v>10956.23003664</v>
      </c>
      <c r="N72" s="43">
        <v>0</v>
      </c>
      <c r="O72" s="43">
        <v>3775.8104550600001</v>
      </c>
      <c r="P72" s="43">
        <v>8327.5067546999999</v>
      </c>
      <c r="Q72" s="43">
        <v>7581.4244608200006</v>
      </c>
    </row>
    <row r="73" spans="1:17" ht="11.25" customHeight="1" x14ac:dyDescent="0.2">
      <c r="A73" s="25">
        <v>62</v>
      </c>
      <c r="B73" s="26" t="s">
        <v>113</v>
      </c>
      <c r="C73" s="42">
        <v>50308.642503000003</v>
      </c>
      <c r="D73" s="43">
        <v>19.603639860000005</v>
      </c>
      <c r="E73" s="43">
        <v>0</v>
      </c>
      <c r="F73" s="43">
        <v>3121.2887853000002</v>
      </c>
      <c r="G73" s="43">
        <v>434.30514413999998</v>
      </c>
      <c r="H73" s="43">
        <v>0</v>
      </c>
      <c r="I73" s="43"/>
      <c r="J73" s="43">
        <v>0</v>
      </c>
      <c r="K73" s="43">
        <v>5496.5188244399997</v>
      </c>
      <c r="L73" s="43">
        <v>9.8481616800000005</v>
      </c>
      <c r="M73" s="43">
        <v>0</v>
      </c>
      <c r="N73" s="43">
        <v>0</v>
      </c>
      <c r="O73" s="43">
        <v>40862.22</v>
      </c>
      <c r="P73" s="43">
        <v>364.85794758000003</v>
      </c>
      <c r="Q73" s="43">
        <v>0</v>
      </c>
    </row>
    <row r="74" spans="1:17" ht="11.25" customHeight="1" x14ac:dyDescent="0.2">
      <c r="A74" s="25">
        <v>63</v>
      </c>
      <c r="B74" s="26" t="s">
        <v>114</v>
      </c>
      <c r="C74" s="42">
        <v>54501.490000000005</v>
      </c>
      <c r="D74" s="43">
        <v>13756.330000000002</v>
      </c>
      <c r="E74" s="43">
        <v>0</v>
      </c>
      <c r="F74" s="43">
        <v>1880.97</v>
      </c>
      <c r="G74" s="43">
        <v>30.46</v>
      </c>
      <c r="H74" s="43">
        <v>0</v>
      </c>
      <c r="I74" s="43"/>
      <c r="J74" s="43">
        <v>0</v>
      </c>
      <c r="K74" s="43">
        <v>30206.700000000004</v>
      </c>
      <c r="L74" s="43">
        <v>8238.67</v>
      </c>
      <c r="M74" s="43">
        <v>0</v>
      </c>
      <c r="N74" s="43">
        <v>0</v>
      </c>
      <c r="O74" s="43">
        <v>17.62</v>
      </c>
      <c r="P74" s="43">
        <v>305.21999999999997</v>
      </c>
      <c r="Q74" s="43">
        <v>65.52</v>
      </c>
    </row>
    <row r="75" spans="1:17" ht="11.25" customHeight="1" x14ac:dyDescent="0.2">
      <c r="A75" s="25">
        <v>64</v>
      </c>
      <c r="B75" s="26" t="s">
        <v>115</v>
      </c>
      <c r="C75" s="42">
        <v>66435.362292703416</v>
      </c>
      <c r="D75" s="43">
        <v>4.8085014599999996</v>
      </c>
      <c r="E75" s="43">
        <v>0</v>
      </c>
      <c r="F75" s="43">
        <v>3141.4415188799999</v>
      </c>
      <c r="G75" s="43">
        <v>9310.1972373020071</v>
      </c>
      <c r="H75" s="43">
        <v>7804.9969846799995</v>
      </c>
      <c r="I75" s="43"/>
      <c r="J75" s="43">
        <v>0</v>
      </c>
      <c r="K75" s="43">
        <v>45282.749551200002</v>
      </c>
      <c r="L75" s="43">
        <v>546.15394636142162</v>
      </c>
      <c r="M75" s="43">
        <v>0</v>
      </c>
      <c r="N75" s="43">
        <v>0</v>
      </c>
      <c r="O75" s="43">
        <v>151.67375706000001</v>
      </c>
      <c r="P75" s="43">
        <v>193.34079575999999</v>
      </c>
      <c r="Q75" s="43">
        <v>0</v>
      </c>
    </row>
    <row r="76" spans="1:17" s="34" customFormat="1" ht="12" customHeight="1" x14ac:dyDescent="0.2">
      <c r="B76" s="16" t="s">
        <v>23</v>
      </c>
      <c r="C76" s="35">
        <v>2637468.9304650575</v>
      </c>
      <c r="D76" s="35">
        <v>27727.146644934004</v>
      </c>
      <c r="E76" s="35">
        <v>0</v>
      </c>
      <c r="F76" s="35">
        <v>346866.68999493797</v>
      </c>
      <c r="G76" s="35">
        <v>207030.92373793197</v>
      </c>
      <c r="H76" s="35">
        <v>89132.761260224011</v>
      </c>
      <c r="I76" s="35">
        <v>0</v>
      </c>
      <c r="J76" s="35">
        <v>0</v>
      </c>
      <c r="K76" s="35">
        <v>1788396.9374344279</v>
      </c>
      <c r="L76" s="35">
        <v>53208.811895801329</v>
      </c>
      <c r="M76" s="35">
        <v>10956.23003664</v>
      </c>
      <c r="N76" s="35">
        <v>0</v>
      </c>
      <c r="O76" s="35">
        <v>50052.053507480006</v>
      </c>
      <c r="P76" s="35">
        <v>37860.208354800001</v>
      </c>
      <c r="Q76" s="35">
        <v>26237.167597880001</v>
      </c>
    </row>
    <row r="77" spans="1:17" s="34" customFormat="1" ht="12.75" customHeight="1" x14ac:dyDescent="0.2">
      <c r="A77" s="46" t="s">
        <v>25</v>
      </c>
      <c r="B77" s="47"/>
      <c r="C77" s="48">
        <v>244461008.44385612</v>
      </c>
      <c r="D77" s="48">
        <v>10025414.145038079</v>
      </c>
      <c r="E77" s="48">
        <v>14807.204243579999</v>
      </c>
      <c r="F77" s="48">
        <v>44961398.057711281</v>
      </c>
      <c r="G77" s="48">
        <v>5488402.7373785125</v>
      </c>
      <c r="H77" s="48">
        <v>22275357.305984933</v>
      </c>
      <c r="I77" s="48"/>
      <c r="J77" s="49">
        <v>0.18707808000000001</v>
      </c>
      <c r="K77" s="48">
        <v>153886147.94515648</v>
      </c>
      <c r="L77" s="48">
        <v>1549600.8841220899</v>
      </c>
      <c r="M77" s="48">
        <v>481283.37911178003</v>
      </c>
      <c r="N77" s="48">
        <v>0</v>
      </c>
      <c r="O77" s="48">
        <v>1116946.7364724078</v>
      </c>
      <c r="P77" s="48">
        <v>4000002.6593346009</v>
      </c>
      <c r="Q77" s="48">
        <v>661647.20222426916</v>
      </c>
    </row>
    <row r="78" spans="1:17" ht="5.25" customHeight="1" x14ac:dyDescent="0.2">
      <c r="K78" s="24"/>
    </row>
    <row r="79" spans="1:17" ht="21" hidden="1" x14ac:dyDescent="0.2">
      <c r="A79" s="71" t="s">
        <v>26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1:17" x14ac:dyDescent="0.2">
      <c r="B80" s="53"/>
    </row>
  </sheetData>
  <mergeCells count="12">
    <mergeCell ref="Q7:Q8"/>
    <mergeCell ref="A79:Q79"/>
    <mergeCell ref="A1:Q1"/>
    <mergeCell ref="A2:Q2"/>
    <mergeCell ref="A3:Q3"/>
    <mergeCell ref="A4:Q4"/>
    <mergeCell ref="D7:H7"/>
    <mergeCell ref="J7:L7"/>
    <mergeCell ref="M7:M8"/>
    <mergeCell ref="N7:N8"/>
    <mergeCell ref="O7:O8"/>
    <mergeCell ref="P7:P8"/>
  </mergeCells>
  <printOptions horizontalCentered="1"/>
  <pageMargins left="0.25" right="0.25" top="0.2" bottom="0.35" header="0" footer="0"/>
  <pageSetup paperSize="9" scale="68" firstPageNumber="1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C239E-1025-42F8-88DD-5CC1EDC1DC66}">
  <sheetPr>
    <tabColor rgb="FF92D050"/>
  </sheetPr>
  <dimension ref="A1:R81"/>
  <sheetViews>
    <sheetView tabSelected="1" topLeftCell="A2" workbookViewId="0">
      <selection activeCell="P8" sqref="P8"/>
    </sheetView>
  </sheetViews>
  <sheetFormatPr defaultColWidth="9.140625" defaultRowHeight="11.25" x14ac:dyDescent="0.2"/>
  <cols>
    <col min="1" max="1" width="1.42578125" style="1" customWidth="1"/>
    <col min="2" max="2" width="2.42578125" style="1" customWidth="1"/>
    <col min="3" max="3" width="51.140625" style="1" bestFit="1" customWidth="1"/>
    <col min="4" max="4" width="13.42578125" style="1" customWidth="1"/>
    <col min="5" max="5" width="11" style="1" customWidth="1"/>
    <col min="6" max="6" width="11.42578125" style="1" customWidth="1"/>
    <col min="7" max="7" width="10.42578125" style="1" customWidth="1"/>
    <col min="8" max="8" width="10" style="1" customWidth="1"/>
    <col min="9" max="10" width="10.7109375" style="1" customWidth="1"/>
    <col min="11" max="11" width="8.7109375" style="1" customWidth="1"/>
    <col min="12" max="12" width="8.140625" style="1" customWidth="1"/>
    <col min="13" max="13" width="9.28515625" style="1" customWidth="1"/>
    <col min="14" max="14" width="9.85546875" style="1" customWidth="1"/>
    <col min="15" max="15" width="8.7109375" style="1" customWidth="1"/>
    <col min="16" max="16" width="13.7109375" style="1" customWidth="1"/>
    <col min="17" max="17" width="10" style="1" customWidth="1"/>
    <col min="18" max="18" width="12.42578125" style="1" customWidth="1"/>
    <col min="19" max="16384" width="9.140625" style="1"/>
  </cols>
  <sheetData>
    <row r="1" spans="1:18" ht="23.25" hidden="1" customHeight="1" x14ac:dyDescent="0.2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5" customHeight="1" x14ac:dyDescent="0.2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9.5" hidden="1" x14ac:dyDescent="0.2">
      <c r="A3" s="73" t="str">
        <f>'Comparative Assets OK'!A3:Q3</f>
        <v>កាលបរិច្ឆេទ ថ្ងៃទី៣១ ខែធ្នូ ឆ្នាំ២០២១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2.75" x14ac:dyDescent="0.2">
      <c r="A4" s="72" t="str">
        <f>'Comparative Assets OK'!A4:Q4</f>
        <v>AS AT 31 DECEMBER 2021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x14ac:dyDescent="0.2">
      <c r="A5" s="1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3" t="s">
        <v>3</v>
      </c>
      <c r="P5" s="4" t="str">
        <f>'Comparative Assets OK'!O5</f>
        <v>4,074 KHR</v>
      </c>
      <c r="R5" s="5" t="s">
        <v>4</v>
      </c>
    </row>
    <row r="6" spans="1:18" ht="16.5" hidden="1" customHeight="1" x14ac:dyDescent="0.2">
      <c r="A6" s="6" t="s">
        <v>30</v>
      </c>
      <c r="O6" s="3" t="s">
        <v>3</v>
      </c>
      <c r="P6" s="4" t="str">
        <f>P5</f>
        <v>4,074 KHR</v>
      </c>
      <c r="R6" s="5" t="s">
        <v>4</v>
      </c>
    </row>
    <row r="7" spans="1:18" ht="12.75" customHeight="1" x14ac:dyDescent="0.2">
      <c r="A7" s="9"/>
      <c r="B7" s="9"/>
      <c r="C7" s="9"/>
      <c r="D7" s="75" t="s">
        <v>31</v>
      </c>
      <c r="E7" s="69" t="s">
        <v>32</v>
      </c>
      <c r="F7" s="69" t="s">
        <v>33</v>
      </c>
      <c r="G7" s="69" t="s">
        <v>34</v>
      </c>
      <c r="H7" s="74" t="s">
        <v>35</v>
      </c>
      <c r="I7" s="74"/>
      <c r="J7" s="74"/>
      <c r="K7" s="74"/>
      <c r="L7" s="74"/>
      <c r="M7" s="69" t="s">
        <v>36</v>
      </c>
      <c r="N7" s="74" t="s">
        <v>37</v>
      </c>
      <c r="O7" s="74"/>
      <c r="P7" s="74"/>
      <c r="Q7" s="74"/>
      <c r="R7" s="74"/>
    </row>
    <row r="8" spans="1:18" s="15" customFormat="1" ht="36" customHeight="1" x14ac:dyDescent="0.2">
      <c r="A8" s="13"/>
      <c r="B8" s="13"/>
      <c r="C8" s="13"/>
      <c r="D8" s="76"/>
      <c r="E8" s="70"/>
      <c r="F8" s="70"/>
      <c r="G8" s="70"/>
      <c r="H8" s="55" t="s">
        <v>38</v>
      </c>
      <c r="I8" s="55" t="s">
        <v>39</v>
      </c>
      <c r="J8" s="55" t="s">
        <v>40</v>
      </c>
      <c r="K8" s="55" t="s">
        <v>41</v>
      </c>
      <c r="L8" s="55" t="s">
        <v>42</v>
      </c>
      <c r="M8" s="70"/>
      <c r="N8" s="55" t="s">
        <v>43</v>
      </c>
      <c r="O8" s="55" t="s">
        <v>44</v>
      </c>
      <c r="P8" s="55" t="s">
        <v>45</v>
      </c>
      <c r="Q8" s="55" t="s">
        <v>46</v>
      </c>
      <c r="R8" s="55" t="s">
        <v>47</v>
      </c>
    </row>
    <row r="9" spans="1:18" s="15" customFormat="1" ht="12" customHeight="1" x14ac:dyDescent="0.2">
      <c r="A9" s="56" t="s">
        <v>22</v>
      </c>
      <c r="D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x14ac:dyDescent="0.2">
      <c r="A10" s="19"/>
      <c r="B10" s="50">
        <f>'Comparative Assets OK'!A10</f>
        <v>1</v>
      </c>
      <c r="C10" s="20" t="str">
        <f>'Comparative Assets OK'!B10</f>
        <v>ACLEDA Bank Plc.</v>
      </c>
      <c r="D10" s="59">
        <f>SUM(E10:R10)</f>
        <v>31313970.838550426</v>
      </c>
      <c r="E10" s="22">
        <v>0</v>
      </c>
      <c r="F10" s="22">
        <v>1967977.4678940296</v>
      </c>
      <c r="G10" s="22">
        <v>2395372.4109300198</v>
      </c>
      <c r="H10" s="22">
        <v>2918396.554210871</v>
      </c>
      <c r="I10" s="22">
        <v>8214224.3217822211</v>
      </c>
      <c r="J10" s="22">
        <v>9419900.2378575522</v>
      </c>
      <c r="K10" s="22">
        <v>171073.61112819993</v>
      </c>
      <c r="L10" s="22">
        <v>51670.611169199998</v>
      </c>
      <c r="M10" s="22">
        <v>984591.20360223006</v>
      </c>
      <c r="N10" s="22">
        <v>1764706.139406</v>
      </c>
      <c r="O10" s="22">
        <v>0</v>
      </c>
      <c r="P10" s="22">
        <v>640031.47025999997</v>
      </c>
      <c r="Q10" s="22">
        <v>1974397.9728689999</v>
      </c>
      <c r="R10" s="22">
        <v>811628.83744110004</v>
      </c>
    </row>
    <row r="11" spans="1:18" x14ac:dyDescent="0.2">
      <c r="A11" s="60"/>
      <c r="B11" s="51">
        <f>'Comparative Assets OK'!A11</f>
        <v>2</v>
      </c>
      <c r="C11" s="26" t="str">
        <f>'Comparative Assets OK'!B11</f>
        <v>Advanced Bank of Asia Limited</v>
      </c>
      <c r="D11" s="61">
        <f t="shared" ref="D11:D63" si="0">SUM(E11:R11)</f>
        <v>32052589.700763017</v>
      </c>
      <c r="E11" s="28">
        <v>0</v>
      </c>
      <c r="F11" s="28">
        <v>1175208.6400000001</v>
      </c>
      <c r="G11" s="28">
        <v>105625.83561768002</v>
      </c>
      <c r="H11" s="28">
        <v>4757084.7200000007</v>
      </c>
      <c r="I11" s="28">
        <v>16433087.820345718</v>
      </c>
      <c r="J11" s="28">
        <v>4034168.2306311601</v>
      </c>
      <c r="K11" s="28">
        <v>55813.63</v>
      </c>
      <c r="L11" s="28">
        <v>12045.66</v>
      </c>
      <c r="M11" s="28">
        <v>675495.33975288062</v>
      </c>
      <c r="N11" s="28">
        <v>2118480</v>
      </c>
      <c r="O11" s="28">
        <v>0</v>
      </c>
      <c r="P11" s="28">
        <v>602952</v>
      </c>
      <c r="Q11" s="28">
        <v>0</v>
      </c>
      <c r="R11" s="28">
        <v>2082627.8244155801</v>
      </c>
    </row>
    <row r="12" spans="1:18" x14ac:dyDescent="0.2">
      <c r="A12" s="60"/>
      <c r="B12" s="51">
        <f>'Comparative Assets OK'!A12</f>
        <v>3</v>
      </c>
      <c r="C12" s="26" t="str">
        <f>'Comparative Assets OK'!B12</f>
        <v xml:space="preserve">Agricultural and Rural Development Bank     </v>
      </c>
      <c r="D12" s="61">
        <f t="shared" si="0"/>
        <v>1298442.4848407444</v>
      </c>
      <c r="E12" s="28">
        <v>0</v>
      </c>
      <c r="F12" s="28">
        <v>10.7017869</v>
      </c>
      <c r="G12" s="28">
        <v>663443.11434156005</v>
      </c>
      <c r="H12" s="28">
        <v>8031.4298639400004</v>
      </c>
      <c r="I12" s="28">
        <v>5986.7739623999996</v>
      </c>
      <c r="J12" s="28">
        <v>6792.2255990399999</v>
      </c>
      <c r="K12" s="28">
        <v>39.132684780000005</v>
      </c>
      <c r="L12" s="28">
        <v>342.43306272000001</v>
      </c>
      <c r="M12" s="28">
        <v>32318.975971924199</v>
      </c>
      <c r="N12" s="28">
        <v>502666.55610485998</v>
      </c>
      <c r="O12" s="28">
        <v>8731.9163979600016</v>
      </c>
      <c r="P12" s="28">
        <v>4253.5991530199999</v>
      </c>
      <c r="Q12" s="28">
        <v>0</v>
      </c>
      <c r="R12" s="28">
        <v>65825.625911640003</v>
      </c>
    </row>
    <row r="13" spans="1:18" x14ac:dyDescent="0.2">
      <c r="A13" s="60"/>
      <c r="B13" s="51">
        <f>'Comparative Assets OK'!A13</f>
        <v>4</v>
      </c>
      <c r="C13" s="26" t="str">
        <f>'Comparative Assets OK'!B13</f>
        <v>Alpha Commercial Bank Plc.</v>
      </c>
      <c r="D13" s="61">
        <f t="shared" si="0"/>
        <v>526276.31905200006</v>
      </c>
      <c r="E13" s="28">
        <v>0</v>
      </c>
      <c r="F13" s="28">
        <v>0</v>
      </c>
      <c r="G13" s="28">
        <v>0</v>
      </c>
      <c r="H13" s="28">
        <v>2017.9632979999999</v>
      </c>
      <c r="I13" s="28">
        <v>112772.12450599999</v>
      </c>
      <c r="J13" s="28">
        <v>0</v>
      </c>
      <c r="K13" s="28">
        <v>16.786469</v>
      </c>
      <c r="L13" s="28">
        <v>0</v>
      </c>
      <c r="M13" s="28">
        <v>5886.2357490000004</v>
      </c>
      <c r="N13" s="28">
        <v>407400</v>
      </c>
      <c r="O13" s="28">
        <v>0</v>
      </c>
      <c r="P13" s="28">
        <v>0</v>
      </c>
      <c r="Q13" s="28">
        <v>0</v>
      </c>
      <c r="R13" s="28">
        <v>-1816.7909699999998</v>
      </c>
    </row>
    <row r="14" spans="1:18" x14ac:dyDescent="0.2">
      <c r="A14" s="60"/>
      <c r="B14" s="51">
        <f>'Comparative Assets OK'!A14</f>
        <v>5</v>
      </c>
      <c r="C14" s="26" t="str">
        <f>'Comparative Assets OK'!B14</f>
        <v>Asia-Pacific Development Bank Plc.</v>
      </c>
      <c r="D14" s="61">
        <f t="shared" si="0"/>
        <v>1205275.7559154201</v>
      </c>
      <c r="E14" s="28">
        <v>0</v>
      </c>
      <c r="F14" s="28">
        <v>276687.77396988007</v>
      </c>
      <c r="G14" s="28">
        <v>0</v>
      </c>
      <c r="H14" s="28">
        <v>25078.23037944</v>
      </c>
      <c r="I14" s="28">
        <v>8835.2028496200001</v>
      </c>
      <c r="J14" s="28">
        <v>523053.84098688001</v>
      </c>
      <c r="K14" s="28">
        <v>8861.2639831800007</v>
      </c>
      <c r="L14" s="28">
        <v>0</v>
      </c>
      <c r="M14" s="28">
        <v>16176.084132180002</v>
      </c>
      <c r="N14" s="28">
        <v>315694.26</v>
      </c>
      <c r="O14" s="28">
        <v>0</v>
      </c>
      <c r="P14" s="28">
        <v>0</v>
      </c>
      <c r="Q14" s="28">
        <v>0</v>
      </c>
      <c r="R14" s="28">
        <v>30889.099614239996</v>
      </c>
    </row>
    <row r="15" spans="1:18" x14ac:dyDescent="0.2">
      <c r="A15" s="60"/>
      <c r="B15" s="51">
        <f>'Comparative Assets OK'!A15</f>
        <v>6</v>
      </c>
      <c r="C15" s="26" t="str">
        <f>'Comparative Assets OK'!B15</f>
        <v>B.I.C (Cambodia) Bank Plc.</v>
      </c>
      <c r="D15" s="61">
        <f t="shared" si="0"/>
        <v>1429431.7463630401</v>
      </c>
      <c r="E15" s="28">
        <v>0</v>
      </c>
      <c r="F15" s="28">
        <v>65184.241343759997</v>
      </c>
      <c r="G15" s="28">
        <v>0</v>
      </c>
      <c r="H15" s="28">
        <v>248687.06278668001</v>
      </c>
      <c r="I15" s="28">
        <v>200020.67139810001</v>
      </c>
      <c r="J15" s="28">
        <v>609614.87304353993</v>
      </c>
      <c r="K15" s="28">
        <v>8845.4725073400004</v>
      </c>
      <c r="L15" s="28">
        <v>0</v>
      </c>
      <c r="M15" s="28">
        <v>11144.995485960002</v>
      </c>
      <c r="N15" s="28">
        <v>305550</v>
      </c>
      <c r="O15" s="28">
        <v>0</v>
      </c>
      <c r="P15" s="28">
        <v>0</v>
      </c>
      <c r="Q15" s="28">
        <v>0</v>
      </c>
      <c r="R15" s="28">
        <v>-19615.570202340001</v>
      </c>
    </row>
    <row r="16" spans="1:18" x14ac:dyDescent="0.2">
      <c r="A16" s="60"/>
      <c r="B16" s="51">
        <f>'Comparative Assets OK'!A16</f>
        <v>7</v>
      </c>
      <c r="C16" s="26" t="str">
        <f>'Comparative Assets OK'!B16</f>
        <v>Bangkok Bank Public Company Limited, Cambodia Branch</v>
      </c>
      <c r="D16" s="61">
        <f t="shared" si="0"/>
        <v>436078.66181061044</v>
      </c>
      <c r="E16" s="28">
        <v>20000.080800000003</v>
      </c>
      <c r="F16" s="28">
        <v>685.48472160000006</v>
      </c>
      <c r="G16" s="28">
        <v>1.15045686</v>
      </c>
      <c r="H16" s="28">
        <v>22651.000659840007</v>
      </c>
      <c r="I16" s="28">
        <v>142466.45523563013</v>
      </c>
      <c r="J16" s="28">
        <v>38503.923419640007</v>
      </c>
      <c r="K16" s="28">
        <v>804.24357341998541</v>
      </c>
      <c r="L16" s="28">
        <v>0</v>
      </c>
      <c r="M16" s="28">
        <v>3953.0354845800002</v>
      </c>
      <c r="N16" s="28">
        <v>203700.00000000003</v>
      </c>
      <c r="O16" s="28">
        <v>0</v>
      </c>
      <c r="P16" s="28">
        <v>12222.000000000002</v>
      </c>
      <c r="Q16" s="28">
        <v>0</v>
      </c>
      <c r="R16" s="28">
        <v>-8908.7125409597065</v>
      </c>
    </row>
    <row r="17" spans="1:18" x14ac:dyDescent="0.2">
      <c r="A17" s="60"/>
      <c r="B17" s="51">
        <f>'Comparative Assets OK'!A17</f>
        <v>8</v>
      </c>
      <c r="C17" s="26" t="str">
        <f>'Comparative Assets OK'!B17</f>
        <v>Bank for Invesment and Development of Cambodia Plc.</v>
      </c>
      <c r="D17" s="61">
        <f t="shared" si="0"/>
        <v>2229103.7488410599</v>
      </c>
      <c r="E17" s="28">
        <v>0</v>
      </c>
      <c r="F17" s="28">
        <v>661285.97147045995</v>
      </c>
      <c r="G17" s="28">
        <v>0</v>
      </c>
      <c r="H17" s="28">
        <v>221534.72560043997</v>
      </c>
      <c r="I17" s="28">
        <v>17849.510390879997</v>
      </c>
      <c r="J17" s="28">
        <v>752997.76840847987</v>
      </c>
      <c r="K17" s="28">
        <v>16290.8184831</v>
      </c>
      <c r="L17" s="28">
        <v>6271.7263072799997</v>
      </c>
      <c r="M17" s="28">
        <v>119716.70267088001</v>
      </c>
      <c r="N17" s="28">
        <v>407400</v>
      </c>
      <c r="O17" s="28">
        <v>0</v>
      </c>
      <c r="P17" s="28">
        <v>0</v>
      </c>
      <c r="Q17" s="28">
        <v>7048.8429072599993</v>
      </c>
      <c r="R17" s="28">
        <v>18707.682602280001</v>
      </c>
    </row>
    <row r="18" spans="1:18" x14ac:dyDescent="0.2">
      <c r="A18" s="60"/>
      <c r="B18" s="51">
        <f>'Comparative Assets OK'!A18</f>
        <v>9</v>
      </c>
      <c r="C18" s="26" t="str">
        <f>'Comparative Assets OK'!B18</f>
        <v>Bank of China (Hong Kong) Limited Phnom Penh Branch</v>
      </c>
      <c r="D18" s="61">
        <f t="shared" si="0"/>
        <v>6044549.2700000005</v>
      </c>
      <c r="E18" s="28">
        <v>0</v>
      </c>
      <c r="F18" s="28">
        <v>959501.98</v>
      </c>
      <c r="G18" s="28">
        <v>0</v>
      </c>
      <c r="H18" s="28">
        <v>2671216.9900000002</v>
      </c>
      <c r="I18" s="28">
        <v>527173.35</v>
      </c>
      <c r="J18" s="28">
        <v>552079.46000000008</v>
      </c>
      <c r="K18" s="28">
        <v>8391.5499999999993</v>
      </c>
      <c r="L18" s="28">
        <v>82100.41</v>
      </c>
      <c r="M18" s="28">
        <v>106002.63</v>
      </c>
      <c r="N18" s="28">
        <v>611100</v>
      </c>
      <c r="O18" s="28">
        <v>0</v>
      </c>
      <c r="P18" s="28">
        <v>0</v>
      </c>
      <c r="Q18" s="28">
        <v>0</v>
      </c>
      <c r="R18" s="28">
        <v>526982.9</v>
      </c>
    </row>
    <row r="19" spans="1:18" x14ac:dyDescent="0.2">
      <c r="A19" s="60"/>
      <c r="B19" s="51">
        <f>'Comparative Assets OK'!A19</f>
        <v>10</v>
      </c>
      <c r="C19" s="26" t="str">
        <f>'Comparative Assets OK'!B19</f>
        <v>Booyoung Khmer Bank</v>
      </c>
      <c r="D19" s="61">
        <f t="shared" si="0"/>
        <v>594047.73812453984</v>
      </c>
      <c r="E19" s="28">
        <v>0</v>
      </c>
      <c r="F19" s="28">
        <v>55.714842539999999</v>
      </c>
      <c r="G19" s="28">
        <v>0</v>
      </c>
      <c r="H19" s="28">
        <v>137.72743655999997</v>
      </c>
      <c r="I19" s="28">
        <v>72227.193002579981</v>
      </c>
      <c r="J19" s="28">
        <v>0</v>
      </c>
      <c r="K19" s="28">
        <v>1.09998E-3</v>
      </c>
      <c r="L19" s="28">
        <v>0</v>
      </c>
      <c r="M19" s="28">
        <v>3351.8524561199993</v>
      </c>
      <c r="N19" s="28">
        <v>427769.99999999994</v>
      </c>
      <c r="O19" s="28">
        <v>1535.8979999999999</v>
      </c>
      <c r="P19" s="28">
        <v>0</v>
      </c>
      <c r="Q19" s="28">
        <v>0</v>
      </c>
      <c r="R19" s="28">
        <v>88969.351286759978</v>
      </c>
    </row>
    <row r="20" spans="1:18" x14ac:dyDescent="0.2">
      <c r="A20" s="60"/>
      <c r="B20" s="51">
        <f>'Comparative Assets OK'!A20</f>
        <v>11</v>
      </c>
      <c r="C20" s="26" t="str">
        <f>'Comparative Assets OK'!B20</f>
        <v>Branch of Industrial Bank of Korea "Phnom Penh"</v>
      </c>
      <c r="D20" s="61">
        <f t="shared" si="0"/>
        <v>572361.01370616001</v>
      </c>
      <c r="E20" s="28">
        <v>0</v>
      </c>
      <c r="F20" s="28">
        <v>303106.42571842001</v>
      </c>
      <c r="G20" s="28">
        <v>0</v>
      </c>
      <c r="H20" s="28">
        <v>1354.6347402000001</v>
      </c>
      <c r="I20" s="28">
        <v>5515.1592076400002</v>
      </c>
      <c r="J20" s="28">
        <v>843.81775758000003</v>
      </c>
      <c r="K20" s="28">
        <v>1.4664362999999914</v>
      </c>
      <c r="L20" s="28">
        <v>0</v>
      </c>
      <c r="M20" s="28">
        <v>197.30601996000001</v>
      </c>
      <c r="N20" s="28">
        <v>244440.00000000003</v>
      </c>
      <c r="O20" s="28">
        <v>0</v>
      </c>
      <c r="P20" s="28">
        <v>0</v>
      </c>
      <c r="Q20" s="28">
        <v>6426.03944598</v>
      </c>
      <c r="R20" s="28">
        <v>10476.164380080003</v>
      </c>
    </row>
    <row r="21" spans="1:18" x14ac:dyDescent="0.2">
      <c r="A21" s="60"/>
      <c r="B21" s="51">
        <f>'Comparative Assets OK'!A21</f>
        <v>12</v>
      </c>
      <c r="C21" s="26" t="str">
        <f>'Comparative Assets OK'!B21</f>
        <v>Branch of Kasikorn Bank Public Company Limitted (Phnom Penh)</v>
      </c>
      <c r="D21" s="61">
        <f t="shared" si="0"/>
        <v>667624.26746736001</v>
      </c>
      <c r="E21" s="28">
        <v>47685.566803559996</v>
      </c>
      <c r="F21" s="28">
        <v>301707.24305105995</v>
      </c>
      <c r="G21" s="28">
        <v>0</v>
      </c>
      <c r="H21" s="28">
        <v>37572.000075119999</v>
      </c>
      <c r="I21" s="28">
        <v>14736.596364419998</v>
      </c>
      <c r="J21" s="28">
        <v>225.0372083400014</v>
      </c>
      <c r="K21" s="28">
        <v>1.1689528200000143</v>
      </c>
      <c r="L21" s="28">
        <v>36.788586660000007</v>
      </c>
      <c r="M21" s="28">
        <v>9436.5468418200016</v>
      </c>
      <c r="N21" s="28">
        <v>244440</v>
      </c>
      <c r="O21" s="28">
        <v>0</v>
      </c>
      <c r="P21" s="28">
        <v>0</v>
      </c>
      <c r="Q21" s="28">
        <v>0</v>
      </c>
      <c r="R21" s="28">
        <v>11783.319583559991</v>
      </c>
    </row>
    <row r="22" spans="1:18" x14ac:dyDescent="0.2">
      <c r="A22" s="60"/>
      <c r="B22" s="51">
        <f>'Comparative Assets OK'!A22</f>
        <v>13</v>
      </c>
      <c r="C22" s="26" t="str">
        <f>'Comparative Assets OK'!B22</f>
        <v>Branch of Mizuho Bank, Ltd.</v>
      </c>
      <c r="D22" s="61">
        <f t="shared" si="0"/>
        <v>204182.21277678001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99.053647139999995</v>
      </c>
      <c r="N22" s="28">
        <v>203700</v>
      </c>
      <c r="O22" s="28">
        <v>0</v>
      </c>
      <c r="P22" s="28">
        <v>0</v>
      </c>
      <c r="Q22" s="28">
        <v>0</v>
      </c>
      <c r="R22" s="28">
        <v>383.15912964</v>
      </c>
    </row>
    <row r="23" spans="1:18" x14ac:dyDescent="0.2">
      <c r="A23" s="60"/>
      <c r="B23" s="51">
        <f>'Comparative Assets OK'!A23</f>
        <v>14</v>
      </c>
      <c r="C23" s="26" t="str">
        <f>'Comparative Assets OK'!B23</f>
        <v>BRED Bank (Cambodia) Plc.</v>
      </c>
      <c r="D23" s="61">
        <f t="shared" si="0"/>
        <v>2241580.3220874085</v>
      </c>
      <c r="E23" s="28">
        <v>0</v>
      </c>
      <c r="F23" s="28">
        <v>884639.07555702003</v>
      </c>
      <c r="G23" s="28">
        <v>0</v>
      </c>
      <c r="H23" s="28">
        <v>282586.03466016002</v>
      </c>
      <c r="I23" s="28">
        <v>40921.70695914</v>
      </c>
      <c r="J23" s="28">
        <v>570488.43855360011</v>
      </c>
      <c r="K23" s="28">
        <v>22904.462410620003</v>
      </c>
      <c r="L23" s="28">
        <v>0</v>
      </c>
      <c r="M23" s="28">
        <v>38018.175661920643</v>
      </c>
      <c r="N23" s="28">
        <v>448140</v>
      </c>
      <c r="O23" s="28">
        <v>0</v>
      </c>
      <c r="P23" s="28">
        <v>0</v>
      </c>
      <c r="Q23" s="28">
        <v>0</v>
      </c>
      <c r="R23" s="28">
        <v>-46117.57171505224</v>
      </c>
    </row>
    <row r="24" spans="1:18" x14ac:dyDescent="0.2">
      <c r="A24" s="60"/>
      <c r="B24" s="51">
        <f>'Comparative Assets OK'!A24</f>
        <v>15</v>
      </c>
      <c r="C24" s="26" t="str">
        <f>'Comparative Assets OK'!B24</f>
        <v>Cambodia Asia Bank Ltd.</v>
      </c>
      <c r="D24" s="61">
        <f t="shared" si="0"/>
        <v>791128.44130441907</v>
      </c>
      <c r="E24" s="28">
        <v>0</v>
      </c>
      <c r="F24" s="28">
        <v>42785.849379840001</v>
      </c>
      <c r="G24" s="28">
        <v>0</v>
      </c>
      <c r="H24" s="28">
        <v>63281.65395704002</v>
      </c>
      <c r="I24" s="28">
        <v>57898.787555079994</v>
      </c>
      <c r="J24" s="28">
        <v>260980.06544881998</v>
      </c>
      <c r="K24" s="28">
        <v>7043.051989120002</v>
      </c>
      <c r="L24" s="28">
        <v>76.345370000000003</v>
      </c>
      <c r="M24" s="28">
        <v>8674.5129697599987</v>
      </c>
      <c r="N24" s="28">
        <v>305550</v>
      </c>
      <c r="O24" s="28">
        <v>0</v>
      </c>
      <c r="P24" s="28">
        <v>0</v>
      </c>
      <c r="Q24" s="28">
        <v>0</v>
      </c>
      <c r="R24" s="28">
        <v>44838.174634759009</v>
      </c>
    </row>
    <row r="25" spans="1:18" x14ac:dyDescent="0.2">
      <c r="A25" s="60"/>
      <c r="B25" s="51">
        <f>'Comparative Assets OK'!A25</f>
        <v>16</v>
      </c>
      <c r="C25" s="26" t="str">
        <f>'Comparative Assets OK'!B25</f>
        <v>Cambodia Post Bank Plc.</v>
      </c>
      <c r="D25" s="61">
        <f t="shared" si="0"/>
        <v>4557433.9395691212</v>
      </c>
      <c r="E25" s="28">
        <v>58829.999996040002</v>
      </c>
      <c r="F25" s="28">
        <v>804377.71797726012</v>
      </c>
      <c r="G25" s="28">
        <v>0</v>
      </c>
      <c r="H25" s="28">
        <v>77236.777080539992</v>
      </c>
      <c r="I25" s="28">
        <v>294327.80909909995</v>
      </c>
      <c r="J25" s="28">
        <v>2444938.0095474599</v>
      </c>
      <c r="K25" s="28">
        <v>94055.609918760005</v>
      </c>
      <c r="L25" s="28">
        <v>0</v>
      </c>
      <c r="M25" s="28">
        <v>91331.696934237712</v>
      </c>
      <c r="N25" s="28">
        <v>309624</v>
      </c>
      <c r="O25" s="28">
        <v>61110</v>
      </c>
      <c r="P25" s="28">
        <v>161900.76</v>
      </c>
      <c r="Q25" s="28">
        <v>0</v>
      </c>
      <c r="R25" s="28">
        <v>159701.55901572364</v>
      </c>
    </row>
    <row r="26" spans="1:18" x14ac:dyDescent="0.2">
      <c r="A26" s="60"/>
      <c r="B26" s="51">
        <f>'Comparative Assets OK'!A26</f>
        <v>17</v>
      </c>
      <c r="C26" s="26" t="str">
        <f>'Comparative Assets OK'!B26</f>
        <v>Cambodian Commercial Bank Plc.</v>
      </c>
      <c r="D26" s="61">
        <f t="shared" si="0"/>
        <v>1242568.8699538801</v>
      </c>
      <c r="E26" s="28">
        <v>0</v>
      </c>
      <c r="F26" s="28">
        <v>61250.995110479998</v>
      </c>
      <c r="G26" s="28">
        <v>0</v>
      </c>
      <c r="H26" s="28">
        <v>113473.68356016002</v>
      </c>
      <c r="I26" s="28">
        <v>678699.03212286008</v>
      </c>
      <c r="J26" s="28">
        <v>23886.12925440001</v>
      </c>
      <c r="K26" s="28">
        <v>115.98250229999999</v>
      </c>
      <c r="L26" s="28">
        <v>6359.7383959200006</v>
      </c>
      <c r="M26" s="28">
        <v>24017.304436019997</v>
      </c>
      <c r="N26" s="28">
        <v>305550</v>
      </c>
      <c r="O26" s="28">
        <v>0</v>
      </c>
      <c r="P26" s="28">
        <v>0</v>
      </c>
      <c r="Q26" s="28">
        <v>0</v>
      </c>
      <c r="R26" s="28">
        <v>29216.004571739933</v>
      </c>
    </row>
    <row r="27" spans="1:18" x14ac:dyDescent="0.2">
      <c r="A27" s="60"/>
      <c r="B27" s="51">
        <f>'Comparative Assets OK'!A27</f>
        <v>18</v>
      </c>
      <c r="C27" s="26" t="str">
        <f>'Comparative Assets OK'!B27</f>
        <v>Cambodian Public Bank Plc.</v>
      </c>
      <c r="D27" s="61">
        <f t="shared" si="0"/>
        <v>9928017.290000001</v>
      </c>
      <c r="E27" s="28">
        <v>0</v>
      </c>
      <c r="F27" s="28">
        <v>41285.279999999999</v>
      </c>
      <c r="G27" s="28">
        <v>0</v>
      </c>
      <c r="H27" s="28">
        <v>2605231.59</v>
      </c>
      <c r="I27" s="28">
        <v>2142264.9700000002</v>
      </c>
      <c r="J27" s="28">
        <v>2232185.81</v>
      </c>
      <c r="K27" s="28">
        <v>33355.93</v>
      </c>
      <c r="L27" s="28">
        <v>11587.28</v>
      </c>
      <c r="M27" s="28">
        <v>136312.10999999999</v>
      </c>
      <c r="N27" s="28">
        <v>366660</v>
      </c>
      <c r="O27" s="28">
        <v>570360</v>
      </c>
      <c r="P27" s="28">
        <v>0</v>
      </c>
      <c r="Q27" s="28">
        <v>0</v>
      </c>
      <c r="R27" s="28">
        <v>1788774.32</v>
      </c>
    </row>
    <row r="28" spans="1:18" x14ac:dyDescent="0.2">
      <c r="A28" s="60"/>
      <c r="B28" s="51">
        <f>'Comparative Assets OK'!A28</f>
        <v>19</v>
      </c>
      <c r="C28" s="26" t="str">
        <f>'Comparative Assets OK'!B28</f>
        <v>Canadia Bank Plc.</v>
      </c>
      <c r="D28" s="61">
        <f t="shared" si="0"/>
        <v>31348671.753192727</v>
      </c>
      <c r="E28" s="28">
        <v>0</v>
      </c>
      <c r="F28" s="28">
        <v>2865375.7234678799</v>
      </c>
      <c r="G28" s="28">
        <v>2888.5678499999999</v>
      </c>
      <c r="H28" s="28">
        <v>4841096.1637442997</v>
      </c>
      <c r="I28" s="28">
        <v>4997986.44832242</v>
      </c>
      <c r="J28" s="28">
        <v>13228207.805550359</v>
      </c>
      <c r="K28" s="28">
        <v>353016.12433793995</v>
      </c>
      <c r="L28" s="28">
        <v>36553.942022640011</v>
      </c>
      <c r="M28" s="28">
        <v>846337.85079793073</v>
      </c>
      <c r="N28" s="28">
        <v>2362920</v>
      </c>
      <c r="O28" s="28">
        <v>0</v>
      </c>
      <c r="P28" s="28">
        <v>427770</v>
      </c>
      <c r="Q28" s="28">
        <v>451828.61300345993</v>
      </c>
      <c r="R28" s="28">
        <v>934690.51409579953</v>
      </c>
    </row>
    <row r="29" spans="1:18" x14ac:dyDescent="0.2">
      <c r="A29" s="60"/>
      <c r="B29" s="51">
        <f>'Comparative Assets OK'!A29</f>
        <v>20</v>
      </c>
      <c r="C29" s="26" t="str">
        <f>'Comparative Assets OK'!B29</f>
        <v>Cathay United Bank (Cambodia) Corp, Ltd.</v>
      </c>
      <c r="D29" s="61">
        <f t="shared" si="0"/>
        <v>1790215.5901565801</v>
      </c>
      <c r="E29" s="28">
        <v>0</v>
      </c>
      <c r="F29" s="28">
        <v>280819.42848055001</v>
      </c>
      <c r="G29" s="28">
        <v>0</v>
      </c>
      <c r="H29" s="28">
        <v>217635.30983357001</v>
      </c>
      <c r="I29" s="28">
        <v>343866.23943099001</v>
      </c>
      <c r="J29" s="28">
        <v>440276.98811182997</v>
      </c>
      <c r="K29" s="28">
        <v>10700.793474210001</v>
      </c>
      <c r="L29" s="28">
        <v>19849.953614819999</v>
      </c>
      <c r="M29" s="28">
        <v>26421.761370109998</v>
      </c>
      <c r="N29" s="28">
        <v>407400</v>
      </c>
      <c r="O29" s="28">
        <v>0</v>
      </c>
      <c r="P29" s="28">
        <v>0</v>
      </c>
      <c r="Q29" s="28">
        <v>0</v>
      </c>
      <c r="R29" s="28">
        <v>43245.115840499995</v>
      </c>
    </row>
    <row r="30" spans="1:18" x14ac:dyDescent="0.2">
      <c r="A30" s="60"/>
      <c r="B30" s="51">
        <f>'Comparative Assets OK'!A30</f>
        <v>21</v>
      </c>
      <c r="C30" s="26" t="str">
        <f>'Comparative Assets OK'!B30</f>
        <v>Chief (Cambodia) Commercial Bank Plc.</v>
      </c>
      <c r="D30" s="61">
        <f t="shared" si="0"/>
        <v>807525.13461999991</v>
      </c>
      <c r="E30" s="28">
        <v>0</v>
      </c>
      <c r="F30" s="28">
        <v>78989.208589999995</v>
      </c>
      <c r="G30" s="28">
        <v>6531.2582399999992</v>
      </c>
      <c r="H30" s="28">
        <v>11904.73215</v>
      </c>
      <c r="I30" s="28">
        <v>24439.415529999995</v>
      </c>
      <c r="J30" s="28">
        <v>353086.82949999999</v>
      </c>
      <c r="K30" s="28">
        <v>3702.1568400000001</v>
      </c>
      <c r="L30" s="28">
        <v>11.968349999999999</v>
      </c>
      <c r="M30" s="28">
        <v>7495.6644000000006</v>
      </c>
      <c r="N30" s="28">
        <v>305550</v>
      </c>
      <c r="O30" s="28">
        <v>0</v>
      </c>
      <c r="P30" s="28">
        <v>0</v>
      </c>
      <c r="Q30" s="28">
        <v>0</v>
      </c>
      <c r="R30" s="28">
        <v>15813.901020000001</v>
      </c>
    </row>
    <row r="31" spans="1:18" x14ac:dyDescent="0.2">
      <c r="A31" s="60"/>
      <c r="B31" s="51">
        <f>'Comparative Assets OK'!A31</f>
        <v>22</v>
      </c>
      <c r="C31" s="26" t="str">
        <f>'Comparative Assets OK'!B31</f>
        <v>Chip Mong Commercial Bank Plc.</v>
      </c>
      <c r="D31" s="61">
        <f t="shared" si="0"/>
        <v>3868875.7278821366</v>
      </c>
      <c r="E31" s="28">
        <v>0</v>
      </c>
      <c r="F31" s="28">
        <v>396343.95403008006</v>
      </c>
      <c r="G31" s="28">
        <v>0</v>
      </c>
      <c r="H31" s="28">
        <v>1996664.1450464721</v>
      </c>
      <c r="I31" s="28">
        <v>0</v>
      </c>
      <c r="J31" s="28">
        <v>990440.981924352</v>
      </c>
      <c r="K31" s="28">
        <v>17784.474757812</v>
      </c>
      <c r="L31" s="28">
        <v>353.32987200000002</v>
      </c>
      <c r="M31" s="28">
        <v>35230.398347508002</v>
      </c>
      <c r="N31" s="28">
        <v>427770.00000000006</v>
      </c>
      <c r="O31" s="28">
        <v>0</v>
      </c>
      <c r="P31" s="28">
        <v>0</v>
      </c>
      <c r="Q31" s="28">
        <v>0</v>
      </c>
      <c r="R31" s="28">
        <v>4288.4439039120043</v>
      </c>
    </row>
    <row r="32" spans="1:18" x14ac:dyDescent="0.2">
      <c r="A32" s="60"/>
      <c r="B32" s="51">
        <f>'Comparative Assets OK'!A32</f>
        <v>23</v>
      </c>
      <c r="C32" s="32" t="str">
        <f>'Comparative Assets OK'!B32</f>
        <v>CIMB Bank Plc.</v>
      </c>
      <c r="D32" s="61">
        <f t="shared" si="0"/>
        <v>5552927.9079999998</v>
      </c>
      <c r="E32" s="28">
        <v>101997.0816</v>
      </c>
      <c r="F32" s="28">
        <v>681494.89870000002</v>
      </c>
      <c r="G32" s="28">
        <v>193130.38089999999</v>
      </c>
      <c r="H32" s="28">
        <v>1878334.87</v>
      </c>
      <c r="I32" s="28">
        <v>218364.2213</v>
      </c>
      <c r="J32" s="28">
        <v>1665255.8254999998</v>
      </c>
      <c r="K32" s="28">
        <v>29714.201700000001</v>
      </c>
      <c r="L32" s="28">
        <v>4.9428000000000001</v>
      </c>
      <c r="M32" s="28">
        <v>149418.98319999999</v>
      </c>
      <c r="N32" s="28">
        <v>305550</v>
      </c>
      <c r="O32" s="28">
        <v>71295</v>
      </c>
      <c r="P32" s="28">
        <v>0</v>
      </c>
      <c r="Q32" s="28">
        <v>0</v>
      </c>
      <c r="R32" s="28">
        <v>258367.50229999999</v>
      </c>
    </row>
    <row r="33" spans="1:18" x14ac:dyDescent="0.2">
      <c r="A33" s="60"/>
      <c r="B33" s="51">
        <f>'Comparative Assets OK'!A33</f>
        <v>24</v>
      </c>
      <c r="C33" s="26" t="str">
        <f>'Comparative Assets OK'!B33</f>
        <v>DGB Bank Plc.</v>
      </c>
      <c r="D33" s="61">
        <f t="shared" si="0"/>
        <v>1554997.5159705</v>
      </c>
      <c r="E33" s="28">
        <v>0</v>
      </c>
      <c r="F33" s="28">
        <v>130376.50830456</v>
      </c>
      <c r="G33" s="28">
        <v>889230.35708135995</v>
      </c>
      <c r="H33" s="28">
        <v>0</v>
      </c>
      <c r="I33" s="28">
        <v>14099.01475332</v>
      </c>
      <c r="J33" s="28">
        <v>13178.60599944</v>
      </c>
      <c r="K33" s="28">
        <v>131.76925230000001</v>
      </c>
      <c r="L33" s="28">
        <v>88.498157579999997</v>
      </c>
      <c r="M33" s="28">
        <v>8068.1654478600012</v>
      </c>
      <c r="N33" s="28">
        <v>305550</v>
      </c>
      <c r="O33" s="28">
        <v>32592</v>
      </c>
      <c r="P33" s="28">
        <v>0</v>
      </c>
      <c r="Q33" s="28">
        <v>13568.332131899999</v>
      </c>
      <c r="R33" s="28">
        <v>148114.26484218007</v>
      </c>
    </row>
    <row r="34" spans="1:18" x14ac:dyDescent="0.2">
      <c r="A34" s="60"/>
      <c r="B34" s="51">
        <f>'Comparative Assets OK'!A34</f>
        <v>25</v>
      </c>
      <c r="C34" s="26" t="str">
        <f>'Comparative Assets OK'!B34</f>
        <v>First Commercial Bank Phnom Penh Branch</v>
      </c>
      <c r="D34" s="61">
        <f t="shared" si="0"/>
        <v>6024606.3747224547</v>
      </c>
      <c r="E34" s="28">
        <v>118986.71950200001</v>
      </c>
      <c r="F34" s="28">
        <v>3755359.0731832599</v>
      </c>
      <c r="G34" s="28">
        <v>69.507002880000002</v>
      </c>
      <c r="H34" s="28">
        <v>66810.651526499991</v>
      </c>
      <c r="I34" s="28">
        <v>673816.81177588506</v>
      </c>
      <c r="J34" s="28">
        <v>141481.53803232001</v>
      </c>
      <c r="K34" s="28">
        <v>782.27744344999996</v>
      </c>
      <c r="L34" s="28">
        <v>69174.630956740002</v>
      </c>
      <c r="M34" s="28">
        <v>81949.090313035005</v>
      </c>
      <c r="N34" s="28">
        <v>733320</v>
      </c>
      <c r="O34" s="28">
        <v>0</v>
      </c>
      <c r="P34" s="28">
        <v>162960</v>
      </c>
      <c r="Q34" s="28">
        <v>2242.7818139999999</v>
      </c>
      <c r="R34" s="28">
        <v>217653.29317238496</v>
      </c>
    </row>
    <row r="35" spans="1:18" x14ac:dyDescent="0.2">
      <c r="A35" s="60"/>
      <c r="B35" s="51">
        <f>'Comparative Assets OK'!A35</f>
        <v>26</v>
      </c>
      <c r="C35" s="26" t="str">
        <f>'Comparative Assets OK'!B35</f>
        <v>Foreign Trade Bank of Cambodia</v>
      </c>
      <c r="D35" s="61">
        <f t="shared" si="0"/>
        <v>6975645.2791464599</v>
      </c>
      <c r="E35" s="28">
        <v>0</v>
      </c>
      <c r="F35" s="28">
        <v>452540.78918790002</v>
      </c>
      <c r="G35" s="28">
        <v>0</v>
      </c>
      <c r="H35" s="28">
        <v>838032.76720799995</v>
      </c>
      <c r="I35" s="28">
        <v>1005056.6758692601</v>
      </c>
      <c r="J35" s="28">
        <v>3697083.5762208607</v>
      </c>
      <c r="K35" s="28">
        <v>55243.798430520001</v>
      </c>
      <c r="L35" s="28">
        <v>2170.1457346799998</v>
      </c>
      <c r="M35" s="28">
        <v>69834.041763360001</v>
      </c>
      <c r="N35" s="28">
        <v>323883</v>
      </c>
      <c r="O35" s="28">
        <v>288423.21260550001</v>
      </c>
      <c r="P35" s="28">
        <v>110749.8567</v>
      </c>
      <c r="Q35" s="28">
        <v>0</v>
      </c>
      <c r="R35" s="28">
        <v>132627.41542638003</v>
      </c>
    </row>
    <row r="36" spans="1:18" x14ac:dyDescent="0.2">
      <c r="A36" s="60"/>
      <c r="B36" s="51">
        <f>'Comparative Assets OK'!A36</f>
        <v>27</v>
      </c>
      <c r="C36" s="26" t="str">
        <f>'Comparative Assets OK'!B36</f>
        <v>Hattha Bank Plc.</v>
      </c>
      <c r="D36" s="61">
        <f t="shared" si="0"/>
        <v>8352384.5425298894</v>
      </c>
      <c r="E36" s="28">
        <v>0</v>
      </c>
      <c r="F36" s="28">
        <v>1543378.370668395</v>
      </c>
      <c r="G36" s="28">
        <v>1218867.5020173048</v>
      </c>
      <c r="H36" s="28">
        <v>2771.4009222600002</v>
      </c>
      <c r="I36" s="28">
        <v>977617.5727366549</v>
      </c>
      <c r="J36" s="28">
        <v>2743035.8516630246</v>
      </c>
      <c r="K36" s="28">
        <v>64067.072356104996</v>
      </c>
      <c r="L36" s="28">
        <v>0</v>
      </c>
      <c r="M36" s="28">
        <v>220381.31745904003</v>
      </c>
      <c r="N36" s="28">
        <v>570360</v>
      </c>
      <c r="O36" s="28">
        <v>212851.38203784</v>
      </c>
      <c r="P36" s="28">
        <v>182227.24454676002</v>
      </c>
      <c r="Q36" s="28">
        <v>77742.11058138001</v>
      </c>
      <c r="R36" s="28">
        <v>539084.7175411249</v>
      </c>
    </row>
    <row r="37" spans="1:18" x14ac:dyDescent="0.2">
      <c r="A37" s="60"/>
      <c r="B37" s="51">
        <f>'Comparative Assets OK'!A37</f>
        <v>28</v>
      </c>
      <c r="C37" s="26" t="str">
        <f>'Comparative Assets OK'!B37</f>
        <v>Heng He (Cambodia) Commercial Bank Plc.</v>
      </c>
      <c r="D37" s="61">
        <f t="shared" si="0"/>
        <v>1052948.2792571865</v>
      </c>
      <c r="E37" s="28">
        <v>0</v>
      </c>
      <c r="F37" s="28">
        <v>0</v>
      </c>
      <c r="G37" s="28">
        <v>0</v>
      </c>
      <c r="H37" s="28">
        <v>97741.236272819981</v>
      </c>
      <c r="I37" s="28">
        <v>140490.04640854002</v>
      </c>
      <c r="J37" s="28">
        <v>502298.33009999996</v>
      </c>
      <c r="K37" s="28">
        <v>8020.9215577399991</v>
      </c>
      <c r="L37" s="28">
        <v>11512.078122719999</v>
      </c>
      <c r="M37" s="28">
        <v>574.60706351999988</v>
      </c>
      <c r="N37" s="28">
        <v>305549.99999999994</v>
      </c>
      <c r="O37" s="28">
        <v>0</v>
      </c>
      <c r="P37" s="28">
        <v>0</v>
      </c>
      <c r="Q37" s="28">
        <v>0</v>
      </c>
      <c r="R37" s="28">
        <v>-13238.940268153283</v>
      </c>
    </row>
    <row r="38" spans="1:18" x14ac:dyDescent="0.2">
      <c r="A38" s="60"/>
      <c r="B38" s="51">
        <f>'Comparative Assets OK'!A38</f>
        <v>29</v>
      </c>
      <c r="C38" s="26" t="str">
        <f>'Comparative Assets OK'!B38</f>
        <v>Hong Leong Bank (Cambodia) Plc</v>
      </c>
      <c r="D38" s="61">
        <f t="shared" si="0"/>
        <v>3192923.0050753183</v>
      </c>
      <c r="E38" s="28">
        <v>336.69945200000001</v>
      </c>
      <c r="F38" s="28">
        <v>901801.0271016201</v>
      </c>
      <c r="G38" s="28">
        <v>663.00166002000014</v>
      </c>
      <c r="H38" s="28">
        <v>395628.13255211001</v>
      </c>
      <c r="I38" s="28">
        <v>23407.167786859998</v>
      </c>
      <c r="J38" s="28">
        <v>1353134.7328154002</v>
      </c>
      <c r="K38" s="28">
        <v>29636.438398980001</v>
      </c>
      <c r="L38" s="28">
        <v>0</v>
      </c>
      <c r="M38" s="28">
        <v>36160.093957034769</v>
      </c>
      <c r="N38" s="28">
        <v>305550</v>
      </c>
      <c r="O38" s="28">
        <v>0</v>
      </c>
      <c r="P38" s="28">
        <v>77406</v>
      </c>
      <c r="Q38" s="28">
        <v>0</v>
      </c>
      <c r="R38" s="28">
        <v>69199.711351293052</v>
      </c>
    </row>
    <row r="39" spans="1:18" x14ac:dyDescent="0.2">
      <c r="A39" s="60"/>
      <c r="B39" s="51">
        <f>'Comparative Assets OK'!A39</f>
        <v>30</v>
      </c>
      <c r="C39" s="26" t="str">
        <f>'Comparative Assets OK'!B39</f>
        <v>ICBC Limited Phnom Penh Branch</v>
      </c>
      <c r="D39" s="61">
        <f t="shared" si="0"/>
        <v>6213555.5864919275</v>
      </c>
      <c r="E39" s="28">
        <v>95600</v>
      </c>
      <c r="F39" s="28">
        <v>1957458.4901101198</v>
      </c>
      <c r="G39" s="28">
        <v>0</v>
      </c>
      <c r="H39" s="28">
        <v>1950494.5283994598</v>
      </c>
      <c r="I39" s="28">
        <v>185979.05648942001</v>
      </c>
      <c r="J39" s="28">
        <v>346090.71684959991</v>
      </c>
      <c r="K39" s="28">
        <v>3529.0972665200002</v>
      </c>
      <c r="L39" s="28">
        <v>341.62029972000101</v>
      </c>
      <c r="M39" s="28">
        <v>56276.768197149839</v>
      </c>
      <c r="N39" s="28">
        <v>407400</v>
      </c>
      <c r="O39" s="28">
        <v>488880</v>
      </c>
      <c r="P39" s="28">
        <v>407400</v>
      </c>
      <c r="Q39" s="28">
        <v>84358.868486116611</v>
      </c>
      <c r="R39" s="28">
        <v>229746.44039381994</v>
      </c>
    </row>
    <row r="40" spans="1:18" x14ac:dyDescent="0.2">
      <c r="A40" s="60"/>
      <c r="B40" s="51">
        <f>'Comparative Assets OK'!A40</f>
        <v>31</v>
      </c>
      <c r="C40" s="26" t="str">
        <f>'Comparative Assets OK'!B40</f>
        <v>J Trust Royal Bank Plc.</v>
      </c>
      <c r="D40" s="61">
        <f t="shared" si="0"/>
        <v>5409605.9298398495</v>
      </c>
      <c r="E40" s="28">
        <v>0</v>
      </c>
      <c r="F40" s="28">
        <v>855185.20401762007</v>
      </c>
      <c r="G40" s="28">
        <v>0</v>
      </c>
      <c r="H40" s="28">
        <v>1541450.8887661803</v>
      </c>
      <c r="I40" s="28">
        <v>654612.61667675991</v>
      </c>
      <c r="J40" s="28">
        <v>1312907.5453456198</v>
      </c>
      <c r="K40" s="28">
        <v>34686.504917400001</v>
      </c>
      <c r="L40" s="28">
        <v>0</v>
      </c>
      <c r="M40" s="28">
        <v>85550.309740443408</v>
      </c>
      <c r="N40" s="28">
        <v>305550</v>
      </c>
      <c r="O40" s="28">
        <v>0</v>
      </c>
      <c r="P40" s="28">
        <v>0</v>
      </c>
      <c r="Q40" s="28">
        <v>411474</v>
      </c>
      <c r="R40" s="28">
        <v>208188.86037582607</v>
      </c>
    </row>
    <row r="41" spans="1:18" x14ac:dyDescent="0.2">
      <c r="A41" s="60"/>
      <c r="B41" s="51">
        <f>'Comparative Assets OK'!A41</f>
        <v>32</v>
      </c>
      <c r="C41" s="26" t="str">
        <f>'Comparative Assets OK'!B41</f>
        <v>Kookmin Bank Cambodia Plc.</v>
      </c>
      <c r="D41" s="61">
        <f t="shared" si="0"/>
        <v>1924374.07360875</v>
      </c>
      <c r="E41" s="28">
        <v>0</v>
      </c>
      <c r="F41" s="28">
        <v>1357059.4965127599</v>
      </c>
      <c r="G41" s="28">
        <v>0</v>
      </c>
      <c r="H41" s="28">
        <v>10742.319248220001</v>
      </c>
      <c r="I41" s="28">
        <v>91540.728170639995</v>
      </c>
      <c r="J41" s="28">
        <v>27161.16089988</v>
      </c>
      <c r="K41" s="28">
        <v>378.76083511999997</v>
      </c>
      <c r="L41" s="28">
        <v>1793.5415488199999</v>
      </c>
      <c r="M41" s="28">
        <v>41372.260613379607</v>
      </c>
      <c r="N41" s="28">
        <v>305550</v>
      </c>
      <c r="O41" s="28">
        <v>0</v>
      </c>
      <c r="P41" s="28">
        <v>0</v>
      </c>
      <c r="Q41" s="28">
        <v>0</v>
      </c>
      <c r="R41" s="28">
        <v>88775.805779930408</v>
      </c>
    </row>
    <row r="42" spans="1:18" x14ac:dyDescent="0.2">
      <c r="A42" s="60"/>
      <c r="B42" s="51">
        <f>'Comparative Assets OK'!A42</f>
        <v>33</v>
      </c>
      <c r="C42" s="26" t="str">
        <f>'Comparative Assets OK'!B42</f>
        <v>Krung Thai Bank Public Co., Ltd Phnom Penh Branch</v>
      </c>
      <c r="D42" s="61">
        <f t="shared" si="0"/>
        <v>770183.52809369995</v>
      </c>
      <c r="E42" s="28">
        <v>0</v>
      </c>
      <c r="F42" s="28">
        <v>280725.66191166005</v>
      </c>
      <c r="G42" s="28">
        <v>81536.356986419996</v>
      </c>
      <c r="H42" s="28">
        <v>9173.12884614</v>
      </c>
      <c r="I42" s="28">
        <v>103015.54251534</v>
      </c>
      <c r="J42" s="28">
        <v>77.370637679999987</v>
      </c>
      <c r="K42" s="28">
        <v>1.275162E-2</v>
      </c>
      <c r="L42" s="28">
        <v>15.8494896</v>
      </c>
      <c r="M42" s="28">
        <v>13057.963533720002</v>
      </c>
      <c r="N42" s="28">
        <v>203700</v>
      </c>
      <c r="O42" s="28">
        <v>0</v>
      </c>
      <c r="P42" s="28">
        <v>0</v>
      </c>
      <c r="Q42" s="28">
        <v>15080.100970619998</v>
      </c>
      <c r="R42" s="28">
        <v>63801.5404509</v>
      </c>
    </row>
    <row r="43" spans="1:18" x14ac:dyDescent="0.2">
      <c r="A43" s="60"/>
      <c r="B43" s="51">
        <f>'Comparative Assets OK'!A43</f>
        <v>34</v>
      </c>
      <c r="C43" s="26" t="str">
        <f>'Comparative Assets OK'!B43</f>
        <v>Maybank (Cambodia) Plc.</v>
      </c>
      <c r="D43" s="61">
        <f t="shared" si="0"/>
        <v>5401782.1971850814</v>
      </c>
      <c r="E43" s="28">
        <v>0</v>
      </c>
      <c r="F43" s="28">
        <v>274266.11063796002</v>
      </c>
      <c r="G43" s="28">
        <v>189269.79438696001</v>
      </c>
      <c r="H43" s="28">
        <v>2095368.9012131402</v>
      </c>
      <c r="I43" s="28">
        <v>494737.81271459995</v>
      </c>
      <c r="J43" s="28">
        <v>1434044.39304336</v>
      </c>
      <c r="K43" s="28">
        <v>22209.781326600001</v>
      </c>
      <c r="L43" s="28">
        <v>5423.3141369400009</v>
      </c>
      <c r="M43" s="28">
        <v>175583.85544895998</v>
      </c>
      <c r="N43" s="28">
        <v>305550</v>
      </c>
      <c r="O43" s="28">
        <v>0</v>
      </c>
      <c r="P43" s="28">
        <v>0</v>
      </c>
      <c r="Q43" s="28">
        <v>40740</v>
      </c>
      <c r="R43" s="28">
        <v>364588.23427655996</v>
      </c>
    </row>
    <row r="44" spans="1:18" x14ac:dyDescent="0.2">
      <c r="A44" s="60"/>
      <c r="B44" s="51">
        <f>'Comparative Assets OK'!A44</f>
        <v>35</v>
      </c>
      <c r="C44" s="26" t="str">
        <f>'Comparative Assets OK'!B44</f>
        <v>MB Bank Plc., Cambodia Branch</v>
      </c>
      <c r="D44" s="61">
        <f t="shared" si="0"/>
        <v>558979.84887485998</v>
      </c>
      <c r="E44" s="28">
        <v>0</v>
      </c>
      <c r="F44" s="28">
        <v>36957.03706758</v>
      </c>
      <c r="G44" s="28">
        <v>0</v>
      </c>
      <c r="H44" s="28">
        <v>80128.886499479981</v>
      </c>
      <c r="I44" s="28">
        <v>0</v>
      </c>
      <c r="J44" s="28">
        <v>24814.37524356</v>
      </c>
      <c r="K44" s="28">
        <v>536.41706160000012</v>
      </c>
      <c r="L44" s="28">
        <v>7.2876119399999997</v>
      </c>
      <c r="M44" s="28">
        <v>88463.259492299985</v>
      </c>
      <c r="N44" s="28">
        <v>305550</v>
      </c>
      <c r="O44" s="28">
        <v>0</v>
      </c>
      <c r="P44" s="28">
        <v>0</v>
      </c>
      <c r="Q44" s="28">
        <v>3338.6694402600001</v>
      </c>
      <c r="R44" s="28">
        <v>19183.91645814</v>
      </c>
    </row>
    <row r="45" spans="1:18" x14ac:dyDescent="0.2">
      <c r="A45" s="60"/>
      <c r="B45" s="51">
        <f>'Comparative Assets OK'!A45</f>
        <v>36</v>
      </c>
      <c r="C45" s="26" t="str">
        <f>'Comparative Assets OK'!B45</f>
        <v>Mega International Commercial Bank Phnom Penh Branch</v>
      </c>
      <c r="D45" s="61">
        <f t="shared" si="0"/>
        <v>2241219.9900000002</v>
      </c>
      <c r="E45" s="28">
        <v>146472.79999999999</v>
      </c>
      <c r="F45" s="28">
        <v>1215195.48</v>
      </c>
      <c r="G45" s="28">
        <v>0</v>
      </c>
      <c r="H45" s="28">
        <v>26392.83</v>
      </c>
      <c r="I45" s="28">
        <v>293617.77999999997</v>
      </c>
      <c r="J45" s="28">
        <v>16490.3</v>
      </c>
      <c r="K45" s="28">
        <v>10.079999999999998</v>
      </c>
      <c r="L45" s="28">
        <v>54.669999999999995</v>
      </c>
      <c r="M45" s="28">
        <v>36573.03</v>
      </c>
      <c r="N45" s="28">
        <v>366660</v>
      </c>
      <c r="O45" s="28">
        <v>0</v>
      </c>
      <c r="P45" s="28">
        <v>0</v>
      </c>
      <c r="Q45" s="28">
        <v>16853.240000000002</v>
      </c>
      <c r="R45" s="28">
        <v>122899.78</v>
      </c>
    </row>
    <row r="46" spans="1:18" x14ac:dyDescent="0.2">
      <c r="A46" s="60"/>
      <c r="B46" s="51">
        <f>'Comparative Assets OK'!A46</f>
        <v>37</v>
      </c>
      <c r="C46" s="26" t="str">
        <f>'Comparative Assets OK'!B46</f>
        <v>Panda Commercial Bank Plc.</v>
      </c>
      <c r="D46" s="61">
        <f t="shared" si="0"/>
        <v>601159.16806049994</v>
      </c>
      <c r="E46" s="28">
        <v>0</v>
      </c>
      <c r="F46" s="28">
        <v>122220</v>
      </c>
      <c r="G46" s="28">
        <v>0</v>
      </c>
      <c r="H46" s="28">
        <v>34936.424895540003</v>
      </c>
      <c r="I46" s="28">
        <v>49875.725248440009</v>
      </c>
      <c r="J46" s="28">
        <v>12604.638757620001</v>
      </c>
      <c r="K46" s="28">
        <v>0</v>
      </c>
      <c r="L46" s="28">
        <v>0</v>
      </c>
      <c r="M46" s="28">
        <v>1208.2980861000001</v>
      </c>
      <c r="N46" s="28">
        <v>305550</v>
      </c>
      <c r="O46" s="28">
        <v>0</v>
      </c>
      <c r="P46" s="28">
        <v>101850</v>
      </c>
      <c r="Q46" s="28">
        <v>0</v>
      </c>
      <c r="R46" s="28">
        <v>-27085.9189272</v>
      </c>
    </row>
    <row r="47" spans="1:18" x14ac:dyDescent="0.2">
      <c r="A47" s="60"/>
      <c r="B47" s="51">
        <f>'Comparative Assets OK'!A47</f>
        <v>38</v>
      </c>
      <c r="C47" s="26" t="str">
        <f>'Comparative Assets OK'!B47</f>
        <v>Phillip Bank Plc.</v>
      </c>
      <c r="D47" s="61">
        <f t="shared" si="0"/>
        <v>2537027.58756846</v>
      </c>
      <c r="E47" s="28">
        <v>0</v>
      </c>
      <c r="F47" s="28">
        <v>487395.30610974005</v>
      </c>
      <c r="G47" s="28">
        <v>16420.936013580002</v>
      </c>
      <c r="H47" s="28">
        <v>168080.48055792</v>
      </c>
      <c r="I47" s="28">
        <v>189560.42242494007</v>
      </c>
      <c r="J47" s="28">
        <v>1026729.9667207801</v>
      </c>
      <c r="K47" s="28">
        <v>29185.435068300001</v>
      </c>
      <c r="L47" s="28">
        <v>635.32237440000006</v>
      </c>
      <c r="M47" s="28">
        <v>67883.091202500014</v>
      </c>
      <c r="N47" s="28">
        <v>305550</v>
      </c>
      <c r="O47" s="28">
        <v>103847.37590934</v>
      </c>
      <c r="P47" s="28">
        <v>0</v>
      </c>
      <c r="Q47" s="28">
        <v>0</v>
      </c>
      <c r="R47" s="28">
        <v>141739.25118696</v>
      </c>
    </row>
    <row r="48" spans="1:18" x14ac:dyDescent="0.2">
      <c r="A48" s="60"/>
      <c r="B48" s="51">
        <f>'Comparative Assets OK'!A48</f>
        <v>39</v>
      </c>
      <c r="C48" s="26" t="str">
        <f>'Comparative Assets OK'!B48</f>
        <v>Phnom Penh Commercial Bank Plc.</v>
      </c>
      <c r="D48" s="61">
        <f t="shared" si="0"/>
        <v>3975437.1274125907</v>
      </c>
      <c r="E48" s="28">
        <v>109819.94102268001</v>
      </c>
      <c r="F48" s="28">
        <v>346154.25417333597</v>
      </c>
      <c r="G48" s="28">
        <v>81631.258127580004</v>
      </c>
      <c r="H48" s="28">
        <v>296698.19425596006</v>
      </c>
      <c r="I48" s="28">
        <v>695042.95372931997</v>
      </c>
      <c r="J48" s="28">
        <v>1587957.8247834838</v>
      </c>
      <c r="K48" s="28">
        <v>53398.461349380013</v>
      </c>
      <c r="L48" s="28">
        <v>77962.975076699993</v>
      </c>
      <c r="M48" s="28">
        <v>55218.64952667</v>
      </c>
      <c r="N48" s="28">
        <v>415548</v>
      </c>
      <c r="O48" s="28">
        <v>0</v>
      </c>
      <c r="P48" s="28">
        <v>0</v>
      </c>
      <c r="Q48" s="28">
        <v>0</v>
      </c>
      <c r="R48" s="28">
        <v>256004.61536748</v>
      </c>
    </row>
    <row r="49" spans="1:18" x14ac:dyDescent="0.2">
      <c r="A49" s="60"/>
      <c r="B49" s="51">
        <f>'Comparative Assets OK'!A49</f>
        <v>40</v>
      </c>
      <c r="C49" s="26" t="str">
        <f>'Comparative Assets OK'!B49</f>
        <v>Prince Bank Plc.</v>
      </c>
      <c r="D49" s="61">
        <f t="shared" si="0"/>
        <v>3246120.3720421107</v>
      </c>
      <c r="E49" s="28">
        <v>0</v>
      </c>
      <c r="F49" s="28">
        <v>222215.48772180002</v>
      </c>
      <c r="G49" s="28">
        <v>285180</v>
      </c>
      <c r="H49" s="28">
        <v>791562.26231326023</v>
      </c>
      <c r="I49" s="28">
        <v>86128.773203979974</v>
      </c>
      <c r="J49" s="28">
        <v>714973.82269552001</v>
      </c>
      <c r="K49" s="28">
        <v>12194.639544859998</v>
      </c>
      <c r="L49" s="28">
        <v>238.84379064000001</v>
      </c>
      <c r="M49" s="28">
        <v>94894.926007543487</v>
      </c>
      <c r="N49" s="28">
        <v>1018500</v>
      </c>
      <c r="O49" s="28">
        <v>0</v>
      </c>
      <c r="P49" s="28">
        <v>0</v>
      </c>
      <c r="Q49" s="28">
        <v>0</v>
      </c>
      <c r="R49" s="28">
        <v>20231.616764506667</v>
      </c>
    </row>
    <row r="50" spans="1:18" x14ac:dyDescent="0.2">
      <c r="A50" s="60"/>
      <c r="B50" s="51">
        <f>'Comparative Assets OK'!A50</f>
        <v>41</v>
      </c>
      <c r="C50" s="26" t="str">
        <f>'Comparative Assets OK'!B50</f>
        <v>RHB Bank (Cambodia) Plc.</v>
      </c>
      <c r="D50" s="61">
        <f t="shared" si="0"/>
        <v>3982306.544593751</v>
      </c>
      <c r="E50" s="28">
        <v>0</v>
      </c>
      <c r="F50" s="28">
        <v>998495.48127474997</v>
      </c>
      <c r="G50" s="28">
        <v>10760.50648414</v>
      </c>
      <c r="H50" s="28">
        <v>575890.88190207002</v>
      </c>
      <c r="I50" s="28">
        <v>197048.56319669</v>
      </c>
      <c r="J50" s="28">
        <v>1523132.85029501</v>
      </c>
      <c r="K50" s="28">
        <v>31230.680447120001</v>
      </c>
      <c r="L50" s="28">
        <v>23471.581828800001</v>
      </c>
      <c r="M50" s="28">
        <v>72545.012402220018</v>
      </c>
      <c r="N50" s="28">
        <v>305550</v>
      </c>
      <c r="O50" s="28">
        <v>0</v>
      </c>
      <c r="P50" s="28">
        <v>0</v>
      </c>
      <c r="Q50" s="28">
        <v>101850</v>
      </c>
      <c r="R50" s="28">
        <v>142330.98676294999</v>
      </c>
    </row>
    <row r="51" spans="1:18" x14ac:dyDescent="0.2">
      <c r="A51" s="60"/>
      <c r="B51" s="51">
        <f>'Comparative Assets OK'!A51</f>
        <v>42</v>
      </c>
      <c r="C51" s="26" t="str">
        <f>'Comparative Assets OK'!B51</f>
        <v>Rui Li (Cambodia) Bank Plc.</v>
      </c>
      <c r="D51" s="61">
        <f t="shared" si="0"/>
        <v>874379.13932907721</v>
      </c>
      <c r="E51" s="28">
        <v>0</v>
      </c>
      <c r="F51" s="28">
        <v>125573.93822189998</v>
      </c>
      <c r="G51" s="28">
        <v>0</v>
      </c>
      <c r="H51" s="28">
        <v>16903.238540580001</v>
      </c>
      <c r="I51" s="28">
        <v>188538.18916737419</v>
      </c>
      <c r="J51" s="28">
        <v>216119.74368978001</v>
      </c>
      <c r="K51" s="28">
        <v>7172.7074225814004</v>
      </c>
      <c r="L51" s="28">
        <v>122.22</v>
      </c>
      <c r="M51" s="28">
        <v>22718.390441585998</v>
      </c>
      <c r="N51" s="28">
        <v>305550</v>
      </c>
      <c r="O51" s="28">
        <v>978.76786686000003</v>
      </c>
      <c r="P51" s="28">
        <v>0</v>
      </c>
      <c r="Q51" s="28">
        <v>4265.5409432999995</v>
      </c>
      <c r="R51" s="28">
        <v>-13563.596964884402</v>
      </c>
    </row>
    <row r="52" spans="1:18" x14ac:dyDescent="0.2">
      <c r="A52" s="60"/>
      <c r="B52" s="51">
        <f>'Comparative Assets OK'!A52</f>
        <v>43</v>
      </c>
      <c r="C52" s="26" t="str">
        <f>'Comparative Assets OK'!B52</f>
        <v>Sacom Bank (Cambodia) Plc.</v>
      </c>
      <c r="D52" s="61">
        <f t="shared" si="0"/>
        <v>1124503.5455333199</v>
      </c>
      <c r="E52" s="28">
        <v>0</v>
      </c>
      <c r="F52" s="28">
        <v>40404.441558580009</v>
      </c>
      <c r="G52" s="28">
        <v>0</v>
      </c>
      <c r="H52" s="28">
        <v>35330.079545460219</v>
      </c>
      <c r="I52" s="28">
        <v>164058.38262534005</v>
      </c>
      <c r="J52" s="28">
        <v>535409.02607640007</v>
      </c>
      <c r="K52" s="28">
        <v>12340.969436880001</v>
      </c>
      <c r="L52" s="28">
        <v>0</v>
      </c>
      <c r="M52" s="28">
        <v>55293.06070889988</v>
      </c>
      <c r="N52" s="28">
        <v>305550</v>
      </c>
      <c r="O52" s="28">
        <v>0</v>
      </c>
      <c r="P52" s="28">
        <v>0</v>
      </c>
      <c r="Q52" s="28">
        <v>0</v>
      </c>
      <c r="R52" s="28">
        <v>-23882.414418240016</v>
      </c>
    </row>
    <row r="53" spans="1:18" x14ac:dyDescent="0.2">
      <c r="A53" s="60"/>
      <c r="B53" s="51">
        <f>'Comparative Assets OK'!A53</f>
        <v>44</v>
      </c>
      <c r="C53" s="26" t="str">
        <f>'Comparative Assets OK'!B53</f>
        <v>Saigon-Hanoi Bank Cambodia Plc.</v>
      </c>
      <c r="D53" s="61">
        <f t="shared" si="0"/>
        <v>1791470.8940383</v>
      </c>
      <c r="E53" s="28">
        <v>0</v>
      </c>
      <c r="F53" s="28">
        <v>1082083.3097151001</v>
      </c>
      <c r="G53" s="28">
        <v>0</v>
      </c>
      <c r="H53" s="28">
        <v>87086.434785300007</v>
      </c>
      <c r="I53" s="28">
        <v>0</v>
      </c>
      <c r="J53" s="28">
        <v>208201.41480591998</v>
      </c>
      <c r="K53" s="28">
        <v>3616.33967484</v>
      </c>
      <c r="L53" s="28">
        <v>0</v>
      </c>
      <c r="M53" s="28">
        <v>21381.436881199199</v>
      </c>
      <c r="N53" s="28">
        <v>305550</v>
      </c>
      <c r="O53" s="28">
        <v>0</v>
      </c>
      <c r="P53" s="28">
        <v>0</v>
      </c>
      <c r="Q53" s="28">
        <v>0</v>
      </c>
      <c r="R53" s="28">
        <v>83551.958175940817</v>
      </c>
    </row>
    <row r="54" spans="1:18" x14ac:dyDescent="0.2">
      <c r="A54" s="60"/>
      <c r="B54" s="51">
        <f>'Comparative Assets OK'!A54</f>
        <v>45</v>
      </c>
      <c r="C54" s="26" t="str">
        <f>'Comparative Assets OK'!B54</f>
        <v>Sathapana Bank Plc.</v>
      </c>
      <c r="D54" s="61">
        <f t="shared" si="0"/>
        <v>9852421.2610072214</v>
      </c>
      <c r="E54" s="28">
        <v>0</v>
      </c>
      <c r="F54" s="28">
        <v>2243800.5051520797</v>
      </c>
      <c r="G54" s="28">
        <v>6168.896062140001</v>
      </c>
      <c r="H54" s="28">
        <v>251216.31373650001</v>
      </c>
      <c r="I54" s="28">
        <v>675113.50606727996</v>
      </c>
      <c r="J54" s="28">
        <v>4384860.3378799809</v>
      </c>
      <c r="K54" s="28">
        <v>120489.24253926001</v>
      </c>
      <c r="L54" s="28">
        <v>1533.7488020400003</v>
      </c>
      <c r="M54" s="28">
        <v>270510.75387385784</v>
      </c>
      <c r="N54" s="28">
        <v>786282.00000000012</v>
      </c>
      <c r="O54" s="28">
        <v>48627.839778420006</v>
      </c>
      <c r="P54" s="28">
        <v>460158.30000000005</v>
      </c>
      <c r="Q54" s="28">
        <v>0</v>
      </c>
      <c r="R54" s="28">
        <v>603659.81711566262</v>
      </c>
    </row>
    <row r="55" spans="1:18" x14ac:dyDescent="0.2">
      <c r="A55" s="60"/>
      <c r="B55" s="51">
        <f>'Comparative Assets OK'!A55</f>
        <v>46</v>
      </c>
      <c r="C55" s="26" t="str">
        <f>'Comparative Assets OK'!B55</f>
        <v>SBI Ly Hour Bank Plc.</v>
      </c>
      <c r="D55" s="61">
        <f t="shared" si="0"/>
        <v>2507541.5499804751</v>
      </c>
      <c r="E55" s="28">
        <v>0</v>
      </c>
      <c r="F55" s="28">
        <v>907633.26748209994</v>
      </c>
      <c r="G55" s="28">
        <v>135116.45883718002</v>
      </c>
      <c r="H55" s="28">
        <v>137096.16753072999</v>
      </c>
      <c r="I55" s="28">
        <v>76827.854890129121</v>
      </c>
      <c r="J55" s="28">
        <v>867845.14854471013</v>
      </c>
      <c r="K55" s="28">
        <v>11925.153366229995</v>
      </c>
      <c r="L55" s="28">
        <v>0</v>
      </c>
      <c r="M55" s="28">
        <v>44132.409226397853</v>
      </c>
      <c r="N55" s="28">
        <v>305550</v>
      </c>
      <c r="O55" s="28">
        <v>454.44329279999999</v>
      </c>
      <c r="P55" s="28">
        <v>0</v>
      </c>
      <c r="Q55" s="28">
        <v>0</v>
      </c>
      <c r="R55" s="28">
        <v>20960.646810198112</v>
      </c>
    </row>
    <row r="56" spans="1:18" x14ac:dyDescent="0.2">
      <c r="A56" s="60"/>
      <c r="B56" s="51">
        <f>'Comparative Assets OK'!A56</f>
        <v>47</v>
      </c>
      <c r="C56" s="26" t="str">
        <f>'Comparative Assets OK'!B56</f>
        <v>Shinhan Bank (Cambodia) Plc.</v>
      </c>
      <c r="D56" s="61">
        <f t="shared" si="0"/>
        <v>2945072.3167885323</v>
      </c>
      <c r="E56" s="28">
        <v>56070.121046940003</v>
      </c>
      <c r="F56" s="28">
        <v>372285.03396923991</v>
      </c>
      <c r="G56" s="28">
        <v>1539721.4056118999</v>
      </c>
      <c r="H56" s="28">
        <v>94050.444779339989</v>
      </c>
      <c r="I56" s="28">
        <v>127696.60026437997</v>
      </c>
      <c r="J56" s="28">
        <v>62100.667287539996</v>
      </c>
      <c r="K56" s="28">
        <v>1586.4362144400004</v>
      </c>
      <c r="L56" s="28">
        <v>53959.005453779995</v>
      </c>
      <c r="M56" s="28">
        <v>53742.292466352548</v>
      </c>
      <c r="N56" s="28">
        <v>305550</v>
      </c>
      <c r="O56" s="28">
        <v>25882.59429882</v>
      </c>
      <c r="P56" s="28">
        <v>0</v>
      </c>
      <c r="Q56" s="28">
        <v>8262.7198474800189</v>
      </c>
      <c r="R56" s="28">
        <v>244164.99554832</v>
      </c>
    </row>
    <row r="57" spans="1:18" x14ac:dyDescent="0.2">
      <c r="A57" s="60"/>
      <c r="B57" s="51">
        <f>'Comparative Assets OK'!A57</f>
        <v>48</v>
      </c>
      <c r="C57" s="26" t="str">
        <f>'Comparative Assets OK'!B57</f>
        <v>Small and Medium Enterprise Bank of Cambodia Plc. "SME Bank"</v>
      </c>
      <c r="D57" s="61">
        <f t="shared" si="0"/>
        <v>614975.68426890997</v>
      </c>
      <c r="E57" s="28">
        <v>0</v>
      </c>
      <c r="F57" s="28">
        <v>64.529152060000001</v>
      </c>
      <c r="G57" s="28">
        <v>0</v>
      </c>
      <c r="H57" s="28">
        <v>1989.7606473400001</v>
      </c>
      <c r="I57" s="28">
        <v>26.851340059999998</v>
      </c>
      <c r="J57" s="28">
        <v>39.483700000000006</v>
      </c>
      <c r="K57" s="28">
        <v>1.1929329000000002</v>
      </c>
      <c r="L57" s="28">
        <v>0</v>
      </c>
      <c r="M57" s="28">
        <v>5393.8378997400005</v>
      </c>
      <c r="N57" s="28">
        <v>611100</v>
      </c>
      <c r="O57" s="28">
        <v>5329.1279827799999</v>
      </c>
      <c r="P57" s="28">
        <v>0</v>
      </c>
      <c r="Q57" s="28">
        <v>0</v>
      </c>
      <c r="R57" s="28">
        <v>-8969.0993859699993</v>
      </c>
    </row>
    <row r="58" spans="1:18" x14ac:dyDescent="0.2">
      <c r="A58" s="60"/>
      <c r="B58" s="51">
        <f>'Comparative Assets OK'!A58</f>
        <v>49</v>
      </c>
      <c r="C58" s="26" t="str">
        <f>'Comparative Assets OK'!B58</f>
        <v xml:space="preserve">Taiwan Cooperative Bank, Phnom Penh Branch  </v>
      </c>
      <c r="D58" s="61">
        <f t="shared" si="0"/>
        <v>5302908.0494485395</v>
      </c>
      <c r="E58" s="28">
        <v>274499.947399</v>
      </c>
      <c r="F58" s="28">
        <v>3723075.7362682796</v>
      </c>
      <c r="G58" s="28">
        <v>0</v>
      </c>
      <c r="H58" s="28">
        <v>1136.56038704</v>
      </c>
      <c r="I58" s="28">
        <v>100593.52144642</v>
      </c>
      <c r="J58" s="28">
        <v>42689.780422580006</v>
      </c>
      <c r="K58" s="28">
        <v>272.31320368000002</v>
      </c>
      <c r="L58" s="28">
        <v>13055.816087580002</v>
      </c>
      <c r="M58" s="28">
        <v>61415.366435260003</v>
      </c>
      <c r="N58" s="28">
        <v>753690</v>
      </c>
      <c r="O58" s="28">
        <v>0</v>
      </c>
      <c r="P58" s="28">
        <v>0</v>
      </c>
      <c r="Q58" s="28">
        <v>31877.590978380002</v>
      </c>
      <c r="R58" s="28">
        <v>300601.41682032001</v>
      </c>
    </row>
    <row r="59" spans="1:18" x14ac:dyDescent="0.2">
      <c r="A59" s="60"/>
      <c r="B59" s="51">
        <f>'Comparative Assets OK'!A59</f>
        <v>50</v>
      </c>
      <c r="C59" s="26" t="str">
        <f>'Comparative Assets OK'!B59</f>
        <v>Union Commercial Bank Plc.</v>
      </c>
      <c r="D59" s="61">
        <f t="shared" si="0"/>
        <v>3070406.3736614515</v>
      </c>
      <c r="E59" s="28">
        <v>4.8792000000000004E-8</v>
      </c>
      <c r="F59" s="28">
        <v>576117.3089587132</v>
      </c>
      <c r="G59" s="28">
        <v>0</v>
      </c>
      <c r="H59" s="28">
        <v>259886.37154586578</v>
      </c>
      <c r="I59" s="28">
        <v>765179.66450425051</v>
      </c>
      <c r="J59" s="28">
        <v>784551.37943857873</v>
      </c>
      <c r="K59" s="28">
        <v>14285.734996671054</v>
      </c>
      <c r="L59" s="28">
        <v>10798.908888839109</v>
      </c>
      <c r="M59" s="28">
        <v>91532.813918744781</v>
      </c>
      <c r="N59" s="28">
        <v>325920.00000000006</v>
      </c>
      <c r="O59" s="28">
        <v>104387.17618350001</v>
      </c>
      <c r="P59" s="28">
        <v>94516.800000000003</v>
      </c>
      <c r="Q59" s="28">
        <v>1755.2520190800001</v>
      </c>
      <c r="R59" s="28">
        <v>41474.963207160064</v>
      </c>
    </row>
    <row r="60" spans="1:18" x14ac:dyDescent="0.2">
      <c r="A60" s="60"/>
      <c r="B60" s="51">
        <f>'Comparative Assets OK'!A60</f>
        <v>51</v>
      </c>
      <c r="C60" s="26" t="str">
        <f>'Comparative Assets OK'!B60</f>
        <v>Vattanac Bank</v>
      </c>
      <c r="D60" s="61">
        <f t="shared" si="0"/>
        <v>3396923.7870893003</v>
      </c>
      <c r="E60" s="28">
        <v>0</v>
      </c>
      <c r="F60" s="28">
        <v>81208.407960340002</v>
      </c>
      <c r="G60" s="28">
        <v>0</v>
      </c>
      <c r="H60" s="28">
        <v>846196.69422579999</v>
      </c>
      <c r="I60" s="28">
        <v>474055.52048903989</v>
      </c>
      <c r="J60" s="28">
        <v>1516409.89812816</v>
      </c>
      <c r="K60" s="28">
        <v>16233.114958200002</v>
      </c>
      <c r="L60" s="28">
        <v>6985.1936830799996</v>
      </c>
      <c r="M60" s="28">
        <v>51214.348813080003</v>
      </c>
      <c r="N60" s="28">
        <v>305550</v>
      </c>
      <c r="O60" s="28">
        <v>0</v>
      </c>
      <c r="P60" s="28">
        <v>0</v>
      </c>
      <c r="Q60" s="28">
        <v>0</v>
      </c>
      <c r="R60" s="28">
        <v>99070.608831600053</v>
      </c>
    </row>
    <row r="61" spans="1:18" x14ac:dyDescent="0.2">
      <c r="A61" s="60"/>
      <c r="B61" s="51">
        <f>'Comparative Assets OK'!A61</f>
        <v>52</v>
      </c>
      <c r="C61" s="26" t="str">
        <f>'Comparative Assets OK'!B61</f>
        <v>Vietnam Bank for Agriculture and Rural Development Cambodia Branch</v>
      </c>
      <c r="D61" s="61">
        <f t="shared" si="0"/>
        <v>209737.120995</v>
      </c>
      <c r="E61" s="28">
        <v>0</v>
      </c>
      <c r="F61" s="28">
        <v>7.4456420000000003</v>
      </c>
      <c r="G61" s="28">
        <v>0</v>
      </c>
      <c r="H61" s="28">
        <v>31533.183016999999</v>
      </c>
      <c r="I61" s="28">
        <v>183.61989800000001</v>
      </c>
      <c r="J61" s="28">
        <v>4998.8152289999998</v>
      </c>
      <c r="K61" s="28">
        <v>113.354569</v>
      </c>
      <c r="L61" s="28">
        <v>0</v>
      </c>
      <c r="M61" s="28">
        <v>2558.5250529999998</v>
      </c>
      <c r="N61" s="28">
        <v>158886</v>
      </c>
      <c r="O61" s="28">
        <v>0</v>
      </c>
      <c r="P61" s="28">
        <v>0</v>
      </c>
      <c r="Q61" s="28">
        <v>0</v>
      </c>
      <c r="R61" s="28">
        <v>11456.177587</v>
      </c>
    </row>
    <row r="62" spans="1:18" x14ac:dyDescent="0.2">
      <c r="A62" s="60"/>
      <c r="B62" s="51">
        <f>'Comparative Assets OK'!A62</f>
        <v>53</v>
      </c>
      <c r="C62" s="26" t="str">
        <f>'Comparative Assets OK'!B62</f>
        <v>Wing Bank (Cambodia) Plc</v>
      </c>
      <c r="D62" s="61">
        <f t="shared" si="0"/>
        <v>651243.67632874975</v>
      </c>
      <c r="E62" s="28">
        <v>0</v>
      </c>
      <c r="F62" s="28">
        <v>0</v>
      </c>
      <c r="G62" s="28">
        <v>0</v>
      </c>
      <c r="H62" s="28">
        <v>159810.33266771998</v>
      </c>
      <c r="I62" s="28">
        <v>18563.653543259999</v>
      </c>
      <c r="J62" s="28">
        <v>42493.034663099999</v>
      </c>
      <c r="K62" s="28">
        <v>630.31946166</v>
      </c>
      <c r="L62" s="28">
        <v>0</v>
      </c>
      <c r="M62" s="28">
        <v>82240.595401489976</v>
      </c>
      <c r="N62" s="28">
        <v>305550</v>
      </c>
      <c r="O62" s="28">
        <v>0</v>
      </c>
      <c r="P62" s="28">
        <v>0</v>
      </c>
      <c r="Q62" s="28">
        <v>0</v>
      </c>
      <c r="R62" s="28">
        <v>41955.740591519891</v>
      </c>
    </row>
    <row r="63" spans="1:18" x14ac:dyDescent="0.2">
      <c r="A63" s="60"/>
      <c r="B63" s="51">
        <f>'Comparative Assets OK'!A63</f>
        <v>54</v>
      </c>
      <c r="C63" s="26" t="str">
        <f>'Comparative Assets OK'!B63</f>
        <v>Woori Bank (Cambodia) Plc.</v>
      </c>
      <c r="D63" s="61">
        <f t="shared" si="0"/>
        <v>4763820.4270709269</v>
      </c>
      <c r="E63" s="28">
        <v>0</v>
      </c>
      <c r="F63" s="28">
        <v>471315.22090082627</v>
      </c>
      <c r="G63" s="28">
        <v>2197945.6842764397</v>
      </c>
      <c r="H63" s="28">
        <v>0</v>
      </c>
      <c r="I63" s="28">
        <v>129328.17454787277</v>
      </c>
      <c r="J63" s="28">
        <v>679774.29415735428</v>
      </c>
      <c r="K63" s="28">
        <v>14677.306640073686</v>
      </c>
      <c r="L63" s="28">
        <v>0</v>
      </c>
      <c r="M63" s="28">
        <v>162817.49145327997</v>
      </c>
      <c r="N63" s="28">
        <v>716596.63740000001</v>
      </c>
      <c r="O63" s="28">
        <v>24266.780999999999</v>
      </c>
      <c r="P63" s="28">
        <v>0</v>
      </c>
      <c r="Q63" s="28">
        <v>0</v>
      </c>
      <c r="R63" s="28">
        <v>367098.83669507992</v>
      </c>
    </row>
    <row r="64" spans="1:18" s="34" customFormat="1" ht="12" customHeight="1" x14ac:dyDescent="0.2">
      <c r="C64" s="52" t="s">
        <v>23</v>
      </c>
      <c r="D64" s="62">
        <f>SUM(D10:D63)</f>
        <v>241823539.51099059</v>
      </c>
      <c r="E64" s="62">
        <f t="shared" ref="E64:R64" si="1">SUM(E10:E63)</f>
        <v>1030298.9576222688</v>
      </c>
      <c r="F64" s="62">
        <f t="shared" si="1"/>
        <v>36409126.699056052</v>
      </c>
      <c r="G64" s="62">
        <f t="shared" si="1"/>
        <v>10019574.382884026</v>
      </c>
      <c r="H64" s="62">
        <f t="shared" si="1"/>
        <v>33905347.495871074</v>
      </c>
      <c r="I64" s="62">
        <f t="shared" si="1"/>
        <v>43149476.611848876</v>
      </c>
      <c r="J64" s="62">
        <f t="shared" si="1"/>
        <v>63970616.922429286</v>
      </c>
      <c r="K64" s="62">
        <f t="shared" si="1"/>
        <v>1391118.266672913</v>
      </c>
      <c r="L64" s="62">
        <f t="shared" si="1"/>
        <v>506610.38159583911</v>
      </c>
      <c r="M64" s="62">
        <f t="shared" si="1"/>
        <v>5462174.4827598874</v>
      </c>
      <c r="N64" s="62">
        <f t="shared" si="1"/>
        <v>25887956.592910863</v>
      </c>
      <c r="O64" s="62">
        <f t="shared" si="1"/>
        <v>2049553.5153538203</v>
      </c>
      <c r="P64" s="62">
        <f t="shared" si="1"/>
        <v>3446398.0306597799</v>
      </c>
      <c r="Q64" s="62">
        <f t="shared" si="1"/>
        <v>3253110.675438216</v>
      </c>
      <c r="R64" s="62">
        <f t="shared" si="1"/>
        <v>11342176.495887749</v>
      </c>
    </row>
    <row r="65" spans="1:18" ht="12.75" customHeight="1" x14ac:dyDescent="0.2">
      <c r="A65" s="56" t="s">
        <v>24</v>
      </c>
      <c r="C65" s="63"/>
      <c r="D65" s="64"/>
      <c r="E65" s="38"/>
      <c r="F65" s="38"/>
      <c r="G65" s="38"/>
      <c r="H65" s="38"/>
      <c r="I65" s="38"/>
      <c r="J65" s="38"/>
      <c r="K65" s="38"/>
      <c r="L65" s="65"/>
      <c r="M65" s="38"/>
      <c r="N65" s="38"/>
      <c r="O65" s="38"/>
      <c r="P65" s="38"/>
      <c r="Q65" s="38"/>
      <c r="R65" s="66"/>
    </row>
    <row r="66" spans="1:18" x14ac:dyDescent="0.2">
      <c r="A66" s="19"/>
      <c r="B66" s="50">
        <f>'Comparative Assets OK'!A66</f>
        <v>55</v>
      </c>
      <c r="C66" s="20" t="str">
        <f>'Comparative Assets OK'!B66</f>
        <v>AEON Specialized Bank (Cambodia) Plc.</v>
      </c>
      <c r="D66" s="59">
        <f t="shared" ref="D66:D75" si="2">SUM(E66:R66)</f>
        <v>650862.69604356005</v>
      </c>
      <c r="E66" s="22">
        <v>17999.999999100004</v>
      </c>
      <c r="F66" s="22">
        <v>421141.11474959995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28257.771701879996</v>
      </c>
      <c r="N66" s="22">
        <v>81480</v>
      </c>
      <c r="O66" s="22">
        <v>0</v>
      </c>
      <c r="P66" s="22">
        <v>32592</v>
      </c>
      <c r="Q66" s="22">
        <v>0</v>
      </c>
      <c r="R66" s="22">
        <v>69391.809592980164</v>
      </c>
    </row>
    <row r="67" spans="1:18" x14ac:dyDescent="0.2">
      <c r="A67" s="60"/>
      <c r="B67" s="51">
        <f>'Comparative Assets OK'!A67</f>
        <v>56</v>
      </c>
      <c r="C67" s="26" t="str">
        <f>'Comparative Assets OK'!B67</f>
        <v>Anco Specialized Bank</v>
      </c>
      <c r="D67" s="61">
        <f t="shared" si="2"/>
        <v>139720.68518280998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14304.787161969998</v>
      </c>
      <c r="N67" s="28">
        <v>122220</v>
      </c>
      <c r="O67" s="28">
        <v>0</v>
      </c>
      <c r="P67" s="28">
        <v>0</v>
      </c>
      <c r="Q67" s="28">
        <v>0</v>
      </c>
      <c r="R67" s="28">
        <v>3195.8980208399989</v>
      </c>
    </row>
    <row r="68" spans="1:18" x14ac:dyDescent="0.2">
      <c r="A68" s="60"/>
      <c r="B68" s="51">
        <f>'Comparative Assets OK'!A68</f>
        <v>57</v>
      </c>
      <c r="C68" s="26" t="str">
        <f>'Comparative Assets OK'!B68</f>
        <v>Angkor Capital Specialized Bank</v>
      </c>
      <c r="D68" s="61">
        <f t="shared" si="2"/>
        <v>57357.198722879992</v>
      </c>
      <c r="E68" s="28">
        <v>0</v>
      </c>
      <c r="F68" s="28">
        <v>0</v>
      </c>
      <c r="G68" s="28">
        <v>0</v>
      </c>
      <c r="H68" s="28">
        <v>29.869345799999998</v>
      </c>
      <c r="I68" s="28">
        <v>0</v>
      </c>
      <c r="J68" s="28">
        <v>0</v>
      </c>
      <c r="K68" s="28">
        <v>0</v>
      </c>
      <c r="L68" s="28">
        <v>0</v>
      </c>
      <c r="M68" s="28">
        <v>15052.874550839999</v>
      </c>
      <c r="N68" s="28">
        <v>52962</v>
      </c>
      <c r="O68" s="28">
        <v>0</v>
      </c>
      <c r="P68" s="28">
        <v>0</v>
      </c>
      <c r="Q68" s="28">
        <v>0</v>
      </c>
      <c r="R68" s="28">
        <v>-10687.545173760001</v>
      </c>
    </row>
    <row r="69" spans="1:18" x14ac:dyDescent="0.2">
      <c r="A69" s="60"/>
      <c r="B69" s="51">
        <f>'Comparative Assets OK'!A69</f>
        <v>58</v>
      </c>
      <c r="C69" s="26" t="str">
        <f>'Comparative Assets OK'!B69</f>
        <v>Bridge Specialized Bank Plc.</v>
      </c>
      <c r="D69" s="61">
        <f t="shared" si="2"/>
        <v>311331.45148896676</v>
      </c>
      <c r="E69" s="28">
        <v>0</v>
      </c>
      <c r="F69" s="28">
        <v>292.47949172400001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245645.32225316999</v>
      </c>
      <c r="N69" s="28">
        <v>61110</v>
      </c>
      <c r="O69" s="28">
        <v>0</v>
      </c>
      <c r="P69" s="28">
        <v>0</v>
      </c>
      <c r="Q69" s="28">
        <v>526.01436855071995</v>
      </c>
      <c r="R69" s="28">
        <v>3757.6353755219998</v>
      </c>
    </row>
    <row r="70" spans="1:18" x14ac:dyDescent="0.2">
      <c r="A70" s="60"/>
      <c r="B70" s="51">
        <f>'Comparative Assets OK'!A70</f>
        <v>59</v>
      </c>
      <c r="C70" s="26" t="str">
        <f>'Comparative Assets OK'!B70</f>
        <v>Daun Penh Specialized Bank​ Plc.</v>
      </c>
      <c r="D70" s="61">
        <f t="shared" si="2"/>
        <v>174874.24853060002</v>
      </c>
      <c r="E70" s="28">
        <v>0</v>
      </c>
      <c r="F70" s="28">
        <v>74738.661439520001</v>
      </c>
      <c r="G70" s="28">
        <v>26598.570771570005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4510.6999600200006</v>
      </c>
      <c r="N70" s="28">
        <v>73332</v>
      </c>
      <c r="O70" s="28">
        <v>0</v>
      </c>
      <c r="P70" s="28">
        <v>0</v>
      </c>
      <c r="Q70" s="28">
        <v>0</v>
      </c>
      <c r="R70" s="28">
        <v>-4305.6836405100003</v>
      </c>
    </row>
    <row r="71" spans="1:18" ht="12.75" customHeight="1" x14ac:dyDescent="0.2">
      <c r="A71" s="60"/>
      <c r="B71" s="51">
        <f>'Comparative Assets OK'!A71</f>
        <v>60</v>
      </c>
      <c r="C71" s="26" t="str">
        <f>'Comparative Assets OK'!B71</f>
        <v>Evergrowth (Cambodia) Specialized Bank Plc.</v>
      </c>
      <c r="D71" s="61">
        <f t="shared" si="2"/>
        <v>52832.603336317639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2327.7248087176322</v>
      </c>
      <c r="N71" s="28">
        <v>61110</v>
      </c>
      <c r="O71" s="28">
        <v>0</v>
      </c>
      <c r="P71" s="28">
        <v>0</v>
      </c>
      <c r="Q71" s="28">
        <v>0</v>
      </c>
      <c r="R71" s="28">
        <v>-10605.121472399998</v>
      </c>
    </row>
    <row r="72" spans="1:18" ht="12.75" customHeight="1" x14ac:dyDescent="0.2">
      <c r="A72" s="60"/>
      <c r="B72" s="51">
        <f>'Comparative Assets OK'!A72</f>
        <v>61</v>
      </c>
      <c r="C72" s="26" t="str">
        <f>'Comparative Assets OK'!B72</f>
        <v>KB Daehan Specialized Bank Plc.</v>
      </c>
      <c r="D72" s="61">
        <f t="shared" si="2"/>
        <v>1079244.55197426</v>
      </c>
      <c r="E72" s="28">
        <v>0</v>
      </c>
      <c r="F72" s="28">
        <v>836399.72891496005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22862.993612759998</v>
      </c>
      <c r="N72" s="28">
        <v>178237.5</v>
      </c>
      <c r="O72" s="28">
        <v>0</v>
      </c>
      <c r="P72" s="28">
        <v>0</v>
      </c>
      <c r="Q72" s="28">
        <v>0</v>
      </c>
      <c r="R72" s="28">
        <v>41744.329446539989</v>
      </c>
    </row>
    <row r="73" spans="1:18" ht="12.75" customHeight="1" x14ac:dyDescent="0.2">
      <c r="A73" s="60"/>
      <c r="B73" s="51">
        <f>'Comparative Assets OK'!A73</f>
        <v>62</v>
      </c>
      <c r="C73" s="26" t="str">
        <f>'Comparative Assets OK'!B73</f>
        <v>Maritime Specialized Bank Plc.</v>
      </c>
      <c r="D73" s="61">
        <f t="shared" si="2"/>
        <v>50308.642503000003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119.02630992</v>
      </c>
      <c r="N73" s="28">
        <v>61110</v>
      </c>
      <c r="O73" s="28">
        <v>0</v>
      </c>
      <c r="P73" s="28">
        <v>0</v>
      </c>
      <c r="Q73" s="28">
        <v>0</v>
      </c>
      <c r="R73" s="28">
        <v>-10920.383806920001</v>
      </c>
    </row>
    <row r="74" spans="1:18" x14ac:dyDescent="0.2">
      <c r="A74" s="60"/>
      <c r="B74" s="51">
        <f>'Comparative Assets OK'!A74</f>
        <v>63</v>
      </c>
      <c r="C74" s="26" t="str">
        <f>'Comparative Assets OK'!B74</f>
        <v>PHSME Specialized Bank Ltd.</v>
      </c>
      <c r="D74" s="61">
        <f t="shared" si="2"/>
        <v>54501.490000000005</v>
      </c>
      <c r="E74" s="28">
        <v>0</v>
      </c>
      <c r="F74" s="28">
        <v>0</v>
      </c>
      <c r="G74" s="28">
        <v>81.13</v>
      </c>
      <c r="H74" s="28">
        <v>668.81</v>
      </c>
      <c r="I74" s="28">
        <v>0</v>
      </c>
      <c r="J74" s="28">
        <v>0</v>
      </c>
      <c r="K74" s="28">
        <v>0</v>
      </c>
      <c r="L74" s="28">
        <v>0</v>
      </c>
      <c r="M74" s="28">
        <v>8421.51</v>
      </c>
      <c r="N74" s="28">
        <v>31553.13</v>
      </c>
      <c r="O74" s="28">
        <v>0</v>
      </c>
      <c r="P74" s="28">
        <v>0</v>
      </c>
      <c r="Q74" s="28">
        <v>0</v>
      </c>
      <c r="R74" s="28">
        <v>13776.91</v>
      </c>
    </row>
    <row r="75" spans="1:18" ht="12.75" customHeight="1" x14ac:dyDescent="0.2">
      <c r="A75" s="60"/>
      <c r="B75" s="51">
        <f>'Comparative Assets OK'!A75</f>
        <v>64</v>
      </c>
      <c r="C75" s="26" t="str">
        <f>'Comparative Assets OK'!B75</f>
        <v>Southern Capital Specialized Bank Plc.</v>
      </c>
      <c r="D75" s="61">
        <f t="shared" si="2"/>
        <v>66435.362292445425</v>
      </c>
      <c r="E75" s="28">
        <v>0</v>
      </c>
      <c r="F75" s="28">
        <v>0</v>
      </c>
      <c r="G75" s="28">
        <v>0</v>
      </c>
      <c r="H75" s="28">
        <v>79.626559860013614</v>
      </c>
      <c r="I75" s="28">
        <v>0</v>
      </c>
      <c r="J75" s="28">
        <v>0</v>
      </c>
      <c r="K75" s="28">
        <v>0</v>
      </c>
      <c r="L75" s="28">
        <v>0</v>
      </c>
      <c r="M75" s="28">
        <v>888.9922697654049</v>
      </c>
      <c r="N75" s="28">
        <v>61110</v>
      </c>
      <c r="O75" s="28">
        <v>0</v>
      </c>
      <c r="P75" s="28">
        <v>0</v>
      </c>
      <c r="Q75" s="28">
        <v>0</v>
      </c>
      <c r="R75" s="28">
        <v>4356.7434628199999</v>
      </c>
    </row>
    <row r="76" spans="1:18" s="34" customFormat="1" ht="12" customHeight="1" x14ac:dyDescent="0.2">
      <c r="C76" s="52" t="s">
        <v>23</v>
      </c>
      <c r="D76" s="67">
        <f t="shared" ref="D76:R76" si="3">SUM(D66:D75)</f>
        <v>2637468.9300748399</v>
      </c>
      <c r="E76" s="67">
        <f t="shared" si="3"/>
        <v>17999.999999100004</v>
      </c>
      <c r="F76" s="67">
        <f t="shared" si="3"/>
        <v>1332571.984595804</v>
      </c>
      <c r="G76" s="67">
        <f t="shared" si="3"/>
        <v>26679.700771570006</v>
      </c>
      <c r="H76" s="67">
        <f t="shared" si="3"/>
        <v>778.30590566001354</v>
      </c>
      <c r="I76" s="67">
        <f t="shared" si="3"/>
        <v>0</v>
      </c>
      <c r="J76" s="67">
        <f t="shared" si="3"/>
        <v>0</v>
      </c>
      <c r="K76" s="67">
        <f t="shared" si="3"/>
        <v>0</v>
      </c>
      <c r="L76" s="67">
        <f t="shared" si="3"/>
        <v>0</v>
      </c>
      <c r="M76" s="67">
        <f t="shared" si="3"/>
        <v>342391.70262904302</v>
      </c>
      <c r="N76" s="67">
        <f t="shared" si="3"/>
        <v>784224.63</v>
      </c>
      <c r="O76" s="67">
        <f t="shared" si="3"/>
        <v>0</v>
      </c>
      <c r="P76" s="67">
        <f t="shared" si="3"/>
        <v>32592</v>
      </c>
      <c r="Q76" s="67">
        <f t="shared" si="3"/>
        <v>526.01436855071995</v>
      </c>
      <c r="R76" s="67">
        <f t="shared" si="3"/>
        <v>99704.591805112155</v>
      </c>
    </row>
    <row r="77" spans="1:18" s="34" customFormat="1" ht="12.75" customHeight="1" x14ac:dyDescent="0.2">
      <c r="A77" s="46" t="s">
        <v>25</v>
      </c>
      <c r="B77" s="46"/>
      <c r="C77" s="46"/>
      <c r="D77" s="68">
        <f t="shared" ref="D77:R77" si="4">D64+D76</f>
        <v>244461008.44106543</v>
      </c>
      <c r="E77" s="68">
        <f t="shared" si="4"/>
        <v>1048298.9576213688</v>
      </c>
      <c r="F77" s="68">
        <f t="shared" si="4"/>
        <v>37741698.683651857</v>
      </c>
      <c r="G77" s="68">
        <f t="shared" si="4"/>
        <v>10046254.083655596</v>
      </c>
      <c r="H77" s="68">
        <f t="shared" si="4"/>
        <v>33906125.801776737</v>
      </c>
      <c r="I77" s="68">
        <f t="shared" si="4"/>
        <v>43149476.611848876</v>
      </c>
      <c r="J77" s="68">
        <f t="shared" si="4"/>
        <v>63970616.922429286</v>
      </c>
      <c r="K77" s="68">
        <f t="shared" si="4"/>
        <v>1391118.266672913</v>
      </c>
      <c r="L77" s="68">
        <f t="shared" si="4"/>
        <v>506610.38159583911</v>
      </c>
      <c r="M77" s="68">
        <f t="shared" si="4"/>
        <v>5804566.1853889301</v>
      </c>
      <c r="N77" s="68">
        <f t="shared" si="4"/>
        <v>26672181.222910862</v>
      </c>
      <c r="O77" s="68">
        <f t="shared" si="4"/>
        <v>2049553.5153538203</v>
      </c>
      <c r="P77" s="68">
        <f t="shared" si="4"/>
        <v>3478990.0306597799</v>
      </c>
      <c r="Q77" s="68">
        <f t="shared" si="4"/>
        <v>3253636.6898067668</v>
      </c>
      <c r="R77" s="68">
        <f t="shared" si="4"/>
        <v>11441881.087692861</v>
      </c>
    </row>
    <row r="78" spans="1:18" ht="5.25" customHeight="1" x14ac:dyDescent="0.2">
      <c r="D78" s="65"/>
      <c r="E78" s="24"/>
    </row>
    <row r="79" spans="1:18" ht="5.25" customHeight="1" x14ac:dyDescent="0.2">
      <c r="D79" s="65"/>
      <c r="E79" s="24"/>
    </row>
    <row r="80" spans="1:18" ht="5.25" customHeight="1" x14ac:dyDescent="0.2">
      <c r="D80" s="65"/>
      <c r="E80" s="24"/>
    </row>
    <row r="81" spans="1:18" ht="21" hidden="1" x14ac:dyDescent="0.2">
      <c r="A81" s="71" t="s">
        <v>48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</sheetData>
  <mergeCells count="12">
    <mergeCell ref="N7:R7"/>
    <mergeCell ref="A81:R81"/>
    <mergeCell ref="A1:R1"/>
    <mergeCell ref="A2:R2"/>
    <mergeCell ref="A3:R3"/>
    <mergeCell ref="A4:R4"/>
    <mergeCell ref="D7:D8"/>
    <mergeCell ref="E7:E8"/>
    <mergeCell ref="F7:F8"/>
    <mergeCell ref="G7:G8"/>
    <mergeCell ref="H7:L7"/>
    <mergeCell ref="M7:M8"/>
  </mergeCells>
  <printOptions horizontalCentered="1"/>
  <pageMargins left="0.25" right="0.25" top="0.2" bottom="0.35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Comparative Assets OK</vt:lpstr>
      <vt:lpstr>Comparative Libi 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Sorn Chantha</dc:creator>
  <cp:lastModifiedBy>Sorn Chantha</cp:lastModifiedBy>
  <dcterms:created xsi:type="dcterms:W3CDTF">2022-08-10T03:41:22Z</dcterms:created>
  <dcterms:modified xsi:type="dcterms:W3CDTF">2022-08-10T06:11:30Z</dcterms:modified>
</cp:coreProperties>
</file>