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DD3AEA4F-B93E-4FEA-8F5E-8B86D445B7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-En" sheetId="66" r:id="rId1"/>
  </sheets>
  <definedNames>
    <definedName name="_xlnm.Print_Area" localSheetId="0">'Table-En'!$A$1:$J$35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6" l="1"/>
  <c r="D17" i="66"/>
  <c r="G17" i="66" s="1"/>
  <c r="B17" i="66"/>
  <c r="C12" i="66"/>
  <c r="F9" i="66" s="1"/>
  <c r="D12" i="66"/>
  <c r="G11" i="66" s="1"/>
  <c r="B12" i="66"/>
  <c r="E30" i="66"/>
  <c r="J28" i="66"/>
  <c r="I28" i="66"/>
  <c r="J27" i="66"/>
  <c r="I27" i="66"/>
  <c r="J26" i="66"/>
  <c r="I26" i="66"/>
  <c r="J25" i="66"/>
  <c r="I25" i="66"/>
  <c r="J24" i="66"/>
  <c r="I24" i="66"/>
  <c r="J23" i="66"/>
  <c r="I23" i="66"/>
  <c r="J22" i="66"/>
  <c r="I22" i="66"/>
  <c r="J21" i="66"/>
  <c r="I21" i="66"/>
  <c r="J20" i="66"/>
  <c r="I20" i="66"/>
  <c r="J19" i="66"/>
  <c r="I19" i="66"/>
  <c r="J16" i="66"/>
  <c r="I16" i="66"/>
  <c r="J15" i="66"/>
  <c r="I15" i="66"/>
  <c r="J14" i="66"/>
  <c r="I14" i="66"/>
  <c r="G12" i="66"/>
  <c r="E12" i="66"/>
  <c r="J10" i="66"/>
  <c r="I10" i="66"/>
  <c r="G10" i="66"/>
  <c r="J9" i="66"/>
  <c r="I9" i="66"/>
  <c r="G9" i="66"/>
  <c r="J8" i="66"/>
  <c r="I8" i="66"/>
  <c r="J7" i="66"/>
  <c r="I7" i="66"/>
  <c r="G7" i="66"/>
  <c r="J6" i="66"/>
  <c r="I6" i="66"/>
  <c r="G6" i="66"/>
  <c r="G8" i="66" l="1"/>
  <c r="G16" i="66"/>
  <c r="F14" i="66"/>
  <c r="I17" i="66"/>
  <c r="F10" i="66"/>
  <c r="F15" i="66"/>
  <c r="F6" i="66"/>
  <c r="F16" i="66"/>
  <c r="F17" i="66"/>
  <c r="G14" i="66"/>
  <c r="G15" i="66"/>
  <c r="J17" i="66"/>
  <c r="D30" i="66"/>
  <c r="G28" i="66" s="1"/>
  <c r="C30" i="66"/>
  <c r="F29" i="66" s="1"/>
  <c r="F8" i="66"/>
  <c r="F7" i="66"/>
  <c r="F11" i="66"/>
  <c r="I12" i="66"/>
  <c r="F12" i="66"/>
  <c r="J12" i="66"/>
  <c r="I29" i="66"/>
  <c r="G19" i="66" l="1"/>
  <c r="G30" i="66"/>
  <c r="G29" i="66"/>
  <c r="G21" i="66"/>
  <c r="G22" i="66"/>
  <c r="G25" i="66"/>
  <c r="G24" i="66"/>
  <c r="J29" i="66"/>
  <c r="G20" i="66"/>
  <c r="J30" i="66"/>
  <c r="G26" i="66"/>
  <c r="G27" i="66"/>
  <c r="G23" i="66"/>
  <c r="B30" i="66"/>
  <c r="I30" i="66" s="1"/>
  <c r="F30" i="66"/>
  <c r="F26" i="66"/>
  <c r="F23" i="66"/>
  <c r="F20" i="66"/>
  <c r="F27" i="66"/>
  <c r="F21" i="66"/>
  <c r="F22" i="66"/>
  <c r="F28" i="66"/>
  <c r="F24" i="66"/>
  <c r="F25" i="66"/>
  <c r="F19" i="66"/>
</calcChain>
</file>

<file path=xl/sharedStrings.xml><?xml version="1.0" encoding="utf-8"?>
<sst xmlns="http://schemas.openxmlformats.org/spreadsheetml/2006/main" count="38" uniqueCount="34">
  <si>
    <t>% of Total</t>
  </si>
  <si>
    <t>% Change</t>
  </si>
  <si>
    <t>Phnom Penh International Airport</t>
  </si>
  <si>
    <t>Siem Reap International Airport</t>
  </si>
  <si>
    <t>Land</t>
  </si>
  <si>
    <t>Boat</t>
  </si>
  <si>
    <t>Preah Vihea</t>
  </si>
  <si>
    <t xml:space="preserve"> Total</t>
  </si>
  <si>
    <t>Tourist</t>
  </si>
  <si>
    <t>Business and Professional</t>
  </si>
  <si>
    <t>Others and not specified</t>
  </si>
  <si>
    <t>China (PRC)</t>
  </si>
  <si>
    <t>Thailand</t>
  </si>
  <si>
    <t>Others</t>
  </si>
  <si>
    <t>Kong Keng International Airport</t>
  </si>
  <si>
    <r>
      <t>Source:</t>
    </r>
    <r>
      <rPr>
        <i/>
        <sz val="10"/>
        <rFont val="Times New Roman"/>
        <family val="1"/>
      </rPr>
      <t xml:space="preserve"> Ministry of Tourism</t>
    </r>
  </si>
  <si>
    <t>South Korea</t>
  </si>
  <si>
    <t>United States of America</t>
  </si>
  <si>
    <t xml:space="preserve">Indonesia </t>
  </si>
  <si>
    <t>Vietnam</t>
  </si>
  <si>
    <t xml:space="preserve">* Increased in times, not in percentage (%). </t>
  </si>
  <si>
    <t>Lao PDR</t>
  </si>
  <si>
    <t>(Mode of Arrival)</t>
  </si>
  <si>
    <t>(Arrival by Purpose of Visit)</t>
  </si>
  <si>
    <t>(Top-Ten Countries of Passenger Arrivals)</t>
  </si>
  <si>
    <t>France</t>
  </si>
  <si>
    <t>Australia</t>
  </si>
  <si>
    <t>Table: Visitor Arrivals in Cambodia</t>
  </si>
  <si>
    <t>Nov</t>
  </si>
  <si>
    <t>Dec</t>
  </si>
  <si>
    <t>Dec/Nov</t>
  </si>
  <si>
    <t>United Kingdom</t>
  </si>
  <si>
    <t>Jan</t>
  </si>
  <si>
    <t>Jan/Dec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</si>
</sst>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;[Red]#,##0"/>
  </numFmts>
  <fonts count="19" x14ac:knownFonts="1">
    <font>
      <sz val="10"/>
      <name val="Arial"/>
    </font>
    <font>
      <sz val="10"/>
      <name val="Khmer OS Battambang"/>
    </font>
    <font>
      <sz val="10"/>
      <name val="Arial"/>
      <family val="2"/>
    </font>
    <font>
      <sz val="9"/>
      <name val="Khmer OS Battambang"/>
    </font>
    <font>
      <sz val="8"/>
      <name val="Khmer OS Battambang"/>
    </font>
    <font>
      <b/>
      <sz val="10"/>
      <color indexed="10"/>
      <name val="Khmer OS Battambang"/>
    </font>
    <font>
      <b/>
      <sz val="9"/>
      <color indexed="10"/>
      <name val="Khmer OS Battambang"/>
    </font>
    <font>
      <b/>
      <i/>
      <sz val="9"/>
      <name val="Khmer OS Battambang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166" fontId="5" fillId="0" borderId="1" xfId="1" applyNumberFormat="1" applyFont="1" applyBorder="1" applyAlignment="1">
      <alignment vertical="justify"/>
    </xf>
    <xf numFmtId="0" fontId="1" fillId="0" borderId="0" xfId="0" applyFont="1"/>
    <xf numFmtId="0" fontId="9" fillId="0" borderId="1" xfId="0" applyFont="1" applyBorder="1" applyAlignment="1">
      <alignment vertical="center"/>
    </xf>
    <xf numFmtId="0" fontId="9" fillId="0" borderId="0" xfId="0" applyFont="1"/>
    <xf numFmtId="0" fontId="12" fillId="0" borderId="3" xfId="0" applyFont="1" applyBorder="1" applyAlignment="1">
      <alignment horizontal="center" vertical="center"/>
    </xf>
    <xf numFmtId="0" fontId="3" fillId="0" borderId="0" xfId="0" applyFont="1"/>
    <xf numFmtId="0" fontId="15" fillId="0" borderId="1" xfId="0" applyFont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justify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7" fontId="11" fillId="0" borderId="1" xfId="0" applyNumberFormat="1" applyFont="1" applyBorder="1" applyAlignment="1">
      <alignment horizontal="right" vertical="center" indent="1"/>
    </xf>
    <xf numFmtId="17" fontId="12" fillId="0" borderId="1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justify"/>
    </xf>
    <xf numFmtId="0" fontId="14" fillId="0" borderId="0" xfId="3" applyFont="1"/>
    <xf numFmtId="0" fontId="9" fillId="0" borderId="0" xfId="0" applyFont="1" applyAlignment="1">
      <alignment vertical="justify"/>
    </xf>
    <xf numFmtId="165" fontId="14" fillId="0" borderId="0" xfId="0" applyNumberFormat="1" applyFont="1"/>
    <xf numFmtId="0" fontId="1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0" fontId="11" fillId="0" borderId="0" xfId="0" applyFont="1" applyAlignment="1">
      <alignment horizontal="left" vertical="center"/>
    </xf>
    <xf numFmtId="14" fontId="11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vertical="center"/>
    </xf>
    <xf numFmtId="3" fontId="14" fillId="0" borderId="1" xfId="1" applyNumberFormat="1" applyFont="1" applyBorder="1" applyAlignment="1">
      <alignment horizontal="right" vertical="center"/>
    </xf>
    <xf numFmtId="164" fontId="1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horizontal="right" vertical="center"/>
    </xf>
    <xf numFmtId="3" fontId="14" fillId="0" borderId="0" xfId="1" applyNumberFormat="1" applyFont="1" applyAlignment="1">
      <alignment vertical="justify"/>
    </xf>
    <xf numFmtId="164" fontId="14" fillId="0" borderId="0" xfId="1" applyNumberFormat="1" applyFont="1" applyAlignment="1">
      <alignment vertical="justify"/>
    </xf>
    <xf numFmtId="164" fontId="14" fillId="0" borderId="0" xfId="1" applyNumberFormat="1" applyFont="1" applyAlignment="1">
      <alignment horizontal="right" vertical="justify" indent="1"/>
    </xf>
    <xf numFmtId="3" fontId="18" fillId="0" borderId="0" xfId="1" applyNumberFormat="1" applyFont="1" applyAlignment="1">
      <alignment vertical="justify"/>
    </xf>
    <xf numFmtId="164" fontId="18" fillId="0" borderId="0" xfId="1" applyNumberFormat="1" applyFont="1" applyAlignment="1">
      <alignment vertical="justify"/>
    </xf>
    <xf numFmtId="164" fontId="18" fillId="0" borderId="0" xfId="1" applyNumberFormat="1" applyFont="1" applyAlignment="1">
      <alignment horizontal="right" vertical="justify" indent="1"/>
    </xf>
    <xf numFmtId="164" fontId="4" fillId="0" borderId="0" xfId="1" applyNumberFormat="1" applyFont="1" applyAlignment="1">
      <alignment vertical="justify"/>
    </xf>
    <xf numFmtId="164" fontId="4" fillId="0" borderId="0" xfId="1" applyNumberFormat="1" applyFont="1" applyAlignment="1">
      <alignment horizontal="right" vertical="justify" indent="1"/>
    </xf>
    <xf numFmtId="3" fontId="4" fillId="0" borderId="0" xfId="1" applyNumberFormat="1" applyFont="1" applyAlignment="1">
      <alignment vertical="justify"/>
    </xf>
    <xf numFmtId="166" fontId="5" fillId="0" borderId="0" xfId="1" applyNumberFormat="1" applyFont="1" applyAlignment="1">
      <alignment vertical="justify"/>
    </xf>
    <xf numFmtId="164" fontId="5" fillId="0" borderId="0" xfId="1" applyNumberFormat="1" applyFont="1" applyAlignment="1">
      <alignment horizontal="right" vertical="justify" indent="1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7" fontId="11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</cellXfs>
  <cellStyles count="5">
    <cellStyle name="Comma" xfId="1" builtinId="3"/>
    <cellStyle name="Comma 7" xfId="2" xr:uid="{00000000-0005-0000-0000-000001000000}"/>
    <cellStyle name="Normal" xfId="0" builtinId="0"/>
    <cellStyle name="Normal 4" xfId="3" xr:uid="{00000000-0005-0000-0000-000003000000}"/>
    <cellStyle name="Percent 2" xfId="4" xr:uid="{ECA8C27F-5FCF-470C-980F-20E1D4BE5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4262329050975"/>
          <c:y val="0.15155832356848872"/>
          <c:w val="0.75618954341018341"/>
          <c:h val="0.7477442519685039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20000">
                  <a:srgbClr val="E6DCAC"/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18900000" scaled="0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298450"/>
              <a:bevelB w="38100" h="25400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2000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18900000" scaled="0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298450"/>
                <a:bevelB w="38100" h="254000"/>
              </a:sp3d>
            </c:spPr>
            <c:extLst>
              <c:ext xmlns:c16="http://schemas.microsoft.com/office/drawing/2014/chart" uri="{C3380CC4-5D6E-409C-BE32-E72D297353CC}">
                <c16:uniqueId val="{00000001-94F3-43A4-A734-4055B69D9154}"/>
              </c:ext>
            </c:extLst>
          </c:dPt>
          <c:dLbls>
            <c:dLbl>
              <c:idx val="0"/>
              <c:layout>
                <c:manualLayout>
                  <c:x val="-7.1309161392171362E-3"/>
                  <c:y val="3.56133644898849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3-43A4-A734-4055B69D9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'Table-En'!$A$19:$A$28</c:f>
              <c:strCache>
                <c:ptCount val="10"/>
                <c:pt idx="0">
                  <c:v>Thailand</c:v>
                </c:pt>
                <c:pt idx="1">
                  <c:v>Vietnam</c:v>
                </c:pt>
                <c:pt idx="2">
                  <c:v>China (PRC)</c:v>
                </c:pt>
                <c:pt idx="3">
                  <c:v>Lao PDR</c:v>
                </c:pt>
                <c:pt idx="4">
                  <c:v>South Korea</c:v>
                </c:pt>
                <c:pt idx="5">
                  <c:v>United States of America</c:v>
                </c:pt>
                <c:pt idx="6">
                  <c:v>France</c:v>
                </c:pt>
                <c:pt idx="7">
                  <c:v>Indonesia </c:v>
                </c:pt>
                <c:pt idx="8">
                  <c:v>United Kingdom</c:v>
                </c:pt>
                <c:pt idx="9">
                  <c:v>Australia</c:v>
                </c:pt>
              </c:strCache>
            </c:strRef>
          </c:cat>
          <c:val>
            <c:numRef>
              <c:f>'Table-En'!$D$19:$D$28</c:f>
              <c:numCache>
                <c:formatCode>#,##0</c:formatCode>
                <c:ptCount val="10"/>
                <c:pt idx="0">
                  <c:v>163661</c:v>
                </c:pt>
                <c:pt idx="1">
                  <c:v>85700</c:v>
                </c:pt>
                <c:pt idx="2">
                  <c:v>46781</c:v>
                </c:pt>
                <c:pt idx="3">
                  <c:v>36153</c:v>
                </c:pt>
                <c:pt idx="4">
                  <c:v>29429</c:v>
                </c:pt>
                <c:pt idx="5">
                  <c:v>24372</c:v>
                </c:pt>
                <c:pt idx="6">
                  <c:v>14907</c:v>
                </c:pt>
                <c:pt idx="7">
                  <c:v>13273</c:v>
                </c:pt>
                <c:pt idx="8">
                  <c:v>12281</c:v>
                </c:pt>
                <c:pt idx="9">
                  <c:v>10707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3-43A4-A734-4055B69D9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3836800"/>
        <c:axId val="93602560"/>
      </c:barChart>
      <c:catAx>
        <c:axId val="938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93602560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9360256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93836800"/>
        <c:crosses val="max"/>
        <c:crossBetween val="between"/>
      </c:valAx>
      <c:spPr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blipFill>
      <a:blip xmlns:r="http://schemas.openxmlformats.org/officeDocument/2006/relationships" r:embed="rId1">
        <a:alphaModFix amt="67000"/>
      </a:blip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73901</xdr:colOff>
      <xdr:row>35</xdr:row>
      <xdr:rowOff>156542</xdr:rowOff>
    </xdr:from>
    <xdr:to>
      <xdr:col>10</xdr:col>
      <xdr:colOff>0</xdr:colOff>
      <xdr:row>50</xdr:row>
      <xdr:rowOff>136249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4CF8556E-590E-453D-8D3D-A935074D5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0.00133</cdr:x>
      <cdr:y>0.90864</cdr:y>
    </cdr:from>
    <cdr:to>
      <cdr:x>0.54509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744" y="3018641"/>
          <a:ext cx="3166137" cy="303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Source: </a:t>
          </a:r>
          <a:r>
            <a:rPr lang="en-US" sz="9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Ministry of Tourism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BD16-3CBB-4C7E-907E-CA30E9A54EC8}">
  <sheetPr>
    <tabColor indexed="45"/>
  </sheetPr>
  <dimension ref="A1:J83"/>
  <sheetViews>
    <sheetView tabSelected="1" view="pageBreakPreview" topLeftCell="A21" zoomScaleNormal="100" zoomScaleSheetLayoutView="100" workbookViewId="0">
      <selection activeCell="M9" sqref="M9"/>
    </sheetView>
  </sheetViews>
  <sheetFormatPr defaultColWidth="9.140625" defaultRowHeight="21" x14ac:dyDescent="0.6"/>
  <cols>
    <col min="1" max="1" width="29.140625" style="2" customWidth="1"/>
    <col min="2" max="4" width="8.42578125" style="2" customWidth="1"/>
    <col min="5" max="5" width="0.85546875" style="2" customWidth="1"/>
    <col min="6" max="7" width="6.85546875" style="2" customWidth="1"/>
    <col min="8" max="8" width="0.85546875" style="2" customWidth="1"/>
    <col min="9" max="10" width="8.7109375" style="2" customWidth="1"/>
    <col min="11" max="16384" width="9.140625" style="2"/>
  </cols>
  <sheetData>
    <row r="1" spans="1:10" ht="35.25" customHeight="1" x14ac:dyDescent="0.6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6" customHeight="1" x14ac:dyDescent="0.6">
      <c r="A2" s="3"/>
      <c r="B2" s="3"/>
      <c r="C2" s="3"/>
      <c r="D2" s="3"/>
      <c r="E2" s="3"/>
      <c r="F2" s="16"/>
      <c r="G2" s="16"/>
      <c r="H2" s="16"/>
      <c r="I2" s="16"/>
      <c r="J2" s="16"/>
    </row>
    <row r="3" spans="1:10" ht="22.5" customHeight="1" x14ac:dyDescent="0.6">
      <c r="A3" s="17"/>
      <c r="B3" s="58">
        <v>2023</v>
      </c>
      <c r="C3" s="58"/>
      <c r="D3" s="59">
        <v>2024</v>
      </c>
      <c r="E3" s="4"/>
      <c r="F3" s="58" t="s">
        <v>0</v>
      </c>
      <c r="G3" s="58"/>
      <c r="H3" s="5"/>
      <c r="I3" s="58" t="s">
        <v>1</v>
      </c>
      <c r="J3" s="58"/>
    </row>
    <row r="4" spans="1:10" ht="22.5" customHeight="1" x14ac:dyDescent="0.6">
      <c r="A4" s="18"/>
      <c r="B4" s="30" t="s">
        <v>28</v>
      </c>
      <c r="C4" s="30" t="s">
        <v>29</v>
      </c>
      <c r="D4" s="30" t="s">
        <v>32</v>
      </c>
      <c r="E4" s="20"/>
      <c r="F4" s="30" t="s">
        <v>29</v>
      </c>
      <c r="G4" s="30" t="s">
        <v>32</v>
      </c>
      <c r="H4" s="19"/>
      <c r="I4" s="54" t="s">
        <v>30</v>
      </c>
      <c r="J4" s="54" t="s">
        <v>33</v>
      </c>
    </row>
    <row r="5" spans="1:10" ht="27" customHeight="1" x14ac:dyDescent="0.6">
      <c r="A5" s="21"/>
      <c r="B5" s="55" t="s">
        <v>22</v>
      </c>
      <c r="C5" s="55"/>
      <c r="D5" s="55"/>
      <c r="E5" s="55"/>
      <c r="F5" s="55"/>
      <c r="G5" s="55"/>
      <c r="H5" s="55"/>
      <c r="I5" s="55"/>
      <c r="J5" s="55"/>
    </row>
    <row r="6" spans="1:10" ht="24.95" customHeight="1" x14ac:dyDescent="0.6">
      <c r="A6" s="22" t="s">
        <v>2</v>
      </c>
      <c r="B6" s="32">
        <v>120327</v>
      </c>
      <c r="C6" s="32">
        <v>131985</v>
      </c>
      <c r="D6" s="32">
        <v>132982</v>
      </c>
      <c r="E6" s="33"/>
      <c r="F6" s="34">
        <f t="shared" ref="F6:G12" si="0">(C6/C$12)*100</f>
        <v>24.633810387690655</v>
      </c>
      <c r="G6" s="34">
        <f t="shared" si="0"/>
        <v>24.625247443164458</v>
      </c>
      <c r="H6" s="34"/>
      <c r="I6" s="34">
        <f t="shared" ref="I6:J10" si="1">((C6/B6)-1)*100</f>
        <v>9.6885985688997422</v>
      </c>
      <c r="J6" s="34">
        <f t="shared" si="1"/>
        <v>0.75538886994734877</v>
      </c>
    </row>
    <row r="7" spans="1:10" ht="24.95" customHeight="1" x14ac:dyDescent="0.6">
      <c r="A7" s="22" t="s">
        <v>14</v>
      </c>
      <c r="B7" s="32">
        <v>1499</v>
      </c>
      <c r="C7" s="32">
        <v>1344</v>
      </c>
      <c r="D7" s="32">
        <v>1170</v>
      </c>
      <c r="E7" s="33"/>
      <c r="F7" s="34">
        <f t="shared" si="0"/>
        <v>0.25084548366144821</v>
      </c>
      <c r="G7" s="34">
        <f t="shared" si="0"/>
        <v>0.21665743866464948</v>
      </c>
      <c r="H7" s="34"/>
      <c r="I7" s="34">
        <f t="shared" si="1"/>
        <v>-10.340226817878584</v>
      </c>
      <c r="J7" s="34">
        <f t="shared" si="1"/>
        <v>-12.946428571428569</v>
      </c>
    </row>
    <row r="8" spans="1:10" ht="24.95" customHeight="1" x14ac:dyDescent="0.6">
      <c r="A8" s="22" t="s">
        <v>3</v>
      </c>
      <c r="B8" s="32">
        <v>55757</v>
      </c>
      <c r="C8" s="32">
        <v>59779</v>
      </c>
      <c r="D8" s="32">
        <v>72354</v>
      </c>
      <c r="E8" s="33"/>
      <c r="F8" s="34">
        <f t="shared" si="0"/>
        <v>11.157211434373297</v>
      </c>
      <c r="G8" s="34">
        <f t="shared" si="0"/>
        <v>13.398318219779529</v>
      </c>
      <c r="H8" s="34"/>
      <c r="I8" s="34">
        <f t="shared" si="1"/>
        <v>7.2134440518679233</v>
      </c>
      <c r="J8" s="34">
        <f t="shared" si="1"/>
        <v>21.035815252847989</v>
      </c>
    </row>
    <row r="9" spans="1:10" ht="24.95" customHeight="1" x14ac:dyDescent="0.6">
      <c r="A9" s="22" t="s">
        <v>4</v>
      </c>
      <c r="B9" s="32">
        <v>320237</v>
      </c>
      <c r="C9" s="32">
        <v>334262</v>
      </c>
      <c r="D9" s="32">
        <v>323596</v>
      </c>
      <c r="E9" s="33"/>
      <c r="F9" s="34">
        <f t="shared" si="0"/>
        <v>62.386988883662944</v>
      </c>
      <c r="G9" s="34">
        <f t="shared" si="0"/>
        <v>59.922632924893939</v>
      </c>
      <c r="H9" s="34"/>
      <c r="I9" s="34">
        <f t="shared" si="1"/>
        <v>4.3795688817969136</v>
      </c>
      <c r="J9" s="34">
        <f t="shared" si="1"/>
        <v>-3.1909101243934423</v>
      </c>
    </row>
    <row r="10" spans="1:10" ht="24.95" customHeight="1" x14ac:dyDescent="0.6">
      <c r="A10" s="22" t="s">
        <v>5</v>
      </c>
      <c r="B10" s="32">
        <v>12411</v>
      </c>
      <c r="C10" s="32">
        <v>8418</v>
      </c>
      <c r="D10" s="32">
        <v>9921</v>
      </c>
      <c r="E10" s="33"/>
      <c r="F10" s="34">
        <f t="shared" si="0"/>
        <v>1.57114381061166</v>
      </c>
      <c r="G10" s="34">
        <f t="shared" si="0"/>
        <v>1.8371439734974251</v>
      </c>
      <c r="H10" s="34"/>
      <c r="I10" s="34">
        <f t="shared" si="1"/>
        <v>-32.173072274595114</v>
      </c>
      <c r="J10" s="34">
        <f t="shared" si="1"/>
        <v>17.854597291518171</v>
      </c>
    </row>
    <row r="11" spans="1:10" ht="24.95" customHeight="1" x14ac:dyDescent="0.6">
      <c r="A11" s="22" t="s">
        <v>6</v>
      </c>
      <c r="B11" s="32">
        <v>0</v>
      </c>
      <c r="C11" s="32">
        <v>0</v>
      </c>
      <c r="D11" s="32">
        <v>0</v>
      </c>
      <c r="E11" s="32">
        <v>0</v>
      </c>
      <c r="F11" s="34">
        <f t="shared" si="0"/>
        <v>0</v>
      </c>
      <c r="G11" s="34">
        <f t="shared" si="0"/>
        <v>0</v>
      </c>
      <c r="H11" s="34"/>
      <c r="I11" s="34">
        <v>0</v>
      </c>
      <c r="J11" s="34">
        <v>0</v>
      </c>
    </row>
    <row r="12" spans="1:10" ht="24.95" customHeight="1" x14ac:dyDescent="0.6">
      <c r="A12" s="21" t="s">
        <v>7</v>
      </c>
      <c r="B12" s="35">
        <f>SUM(B6:B11)</f>
        <v>510231</v>
      </c>
      <c r="C12" s="35">
        <f t="shared" ref="C12:D12" si="2">SUM(C6:C11)</f>
        <v>535788</v>
      </c>
      <c r="D12" s="35">
        <f t="shared" si="2"/>
        <v>540023</v>
      </c>
      <c r="E12" s="35">
        <f t="shared" ref="E12" si="3">E6+E8+E9+E10+E11</f>
        <v>0</v>
      </c>
      <c r="F12" s="36">
        <f t="shared" si="0"/>
        <v>100</v>
      </c>
      <c r="G12" s="36">
        <f t="shared" si="0"/>
        <v>100</v>
      </c>
      <c r="H12" s="36"/>
      <c r="I12" s="36">
        <f>((C12/B12)-1)*100</f>
        <v>5.0089077300281559</v>
      </c>
      <c r="J12" s="36">
        <f>((D12/C12)-1)*100</f>
        <v>0.79042457091238472</v>
      </c>
    </row>
    <row r="13" spans="1:10" ht="23.25" customHeight="1" x14ac:dyDescent="0.6">
      <c r="A13" s="23"/>
      <c r="B13" s="56" t="s">
        <v>23</v>
      </c>
      <c r="C13" s="56"/>
      <c r="D13" s="56"/>
      <c r="E13" s="56"/>
      <c r="F13" s="56"/>
      <c r="G13" s="56"/>
      <c r="H13" s="56"/>
      <c r="I13" s="56"/>
      <c r="J13" s="56"/>
    </row>
    <row r="14" spans="1:10" s="6" customFormat="1" ht="24.95" customHeight="1" x14ac:dyDescent="0.55000000000000004">
      <c r="A14" s="22" t="s">
        <v>8</v>
      </c>
      <c r="B14" s="32">
        <v>413872</v>
      </c>
      <c r="C14" s="32">
        <v>436636</v>
      </c>
      <c r="D14" s="32">
        <v>441721</v>
      </c>
      <c r="E14" s="33"/>
      <c r="F14" s="34">
        <f t="shared" ref="F14:G17" si="4">(C14/C$17)*100</f>
        <v>81.49417306845244</v>
      </c>
      <c r="G14" s="34">
        <f t="shared" si="4"/>
        <v>81.796701251613356</v>
      </c>
      <c r="H14" s="33"/>
      <c r="I14" s="34">
        <f t="shared" ref="I14:J17" si="5">((C14/B14)-1)*100</f>
        <v>5.5002512854215757</v>
      </c>
      <c r="J14" s="34">
        <f t="shared" si="5"/>
        <v>1.1645856044852021</v>
      </c>
    </row>
    <row r="15" spans="1:10" s="6" customFormat="1" ht="24.95" customHeight="1" x14ac:dyDescent="0.55000000000000004">
      <c r="A15" s="22" t="s">
        <v>9</v>
      </c>
      <c r="B15" s="32">
        <v>84135</v>
      </c>
      <c r="C15" s="32">
        <v>83145</v>
      </c>
      <c r="D15" s="32">
        <v>83809</v>
      </c>
      <c r="E15" s="33"/>
      <c r="F15" s="34">
        <f t="shared" si="4"/>
        <v>15.518264686779098</v>
      </c>
      <c r="G15" s="34">
        <f t="shared" si="4"/>
        <v>15.51952416841505</v>
      </c>
      <c r="H15" s="33"/>
      <c r="I15" s="34">
        <f t="shared" si="5"/>
        <v>-1.1766803351756061</v>
      </c>
      <c r="J15" s="34">
        <f t="shared" si="5"/>
        <v>0.7986048469541096</v>
      </c>
    </row>
    <row r="16" spans="1:10" s="6" customFormat="1" ht="24.95" customHeight="1" x14ac:dyDescent="0.55000000000000004">
      <c r="A16" s="22" t="s">
        <v>10</v>
      </c>
      <c r="B16" s="32">
        <v>12224</v>
      </c>
      <c r="C16" s="32">
        <v>16007</v>
      </c>
      <c r="D16" s="32">
        <v>14493</v>
      </c>
      <c r="E16" s="33"/>
      <c r="F16" s="34">
        <f t="shared" si="4"/>
        <v>2.9875622447684531</v>
      </c>
      <c r="G16" s="34">
        <f t="shared" si="4"/>
        <v>2.683774579971594</v>
      </c>
      <c r="H16" s="33"/>
      <c r="I16" s="34">
        <f t="shared" si="5"/>
        <v>30.9473167539267</v>
      </c>
      <c r="J16" s="34">
        <f t="shared" si="5"/>
        <v>-9.4583619666395951</v>
      </c>
    </row>
    <row r="17" spans="1:10" s="6" customFormat="1" ht="24.95" customHeight="1" x14ac:dyDescent="0.55000000000000004">
      <c r="A17" s="29" t="s">
        <v>7</v>
      </c>
      <c r="B17" s="35">
        <f>SUM(B14:B16)</f>
        <v>510231</v>
      </c>
      <c r="C17" s="35">
        <f t="shared" ref="C17:D17" si="6">SUM(C14:C16)</f>
        <v>535788</v>
      </c>
      <c r="D17" s="35">
        <f t="shared" si="6"/>
        <v>540023</v>
      </c>
      <c r="E17" s="35"/>
      <c r="F17" s="36">
        <f t="shared" si="4"/>
        <v>100</v>
      </c>
      <c r="G17" s="36">
        <f t="shared" si="4"/>
        <v>100</v>
      </c>
      <c r="H17" s="37"/>
      <c r="I17" s="36">
        <f t="shared" si="5"/>
        <v>5.0089077300281559</v>
      </c>
      <c r="J17" s="36">
        <f t="shared" si="5"/>
        <v>0.79042457091238472</v>
      </c>
    </row>
    <row r="18" spans="1:10" ht="25.5" customHeight="1" x14ac:dyDescent="0.6">
      <c r="A18" s="23"/>
      <c r="B18" s="56" t="s">
        <v>24</v>
      </c>
      <c r="C18" s="56"/>
      <c r="D18" s="56"/>
      <c r="E18" s="56"/>
      <c r="F18" s="56"/>
      <c r="G18" s="56"/>
      <c r="H18" s="56"/>
      <c r="I18" s="56"/>
      <c r="J18" s="56"/>
    </row>
    <row r="19" spans="1:10" s="6" customFormat="1" ht="24" customHeight="1" x14ac:dyDescent="0.55000000000000004">
      <c r="A19" s="24" t="s">
        <v>12</v>
      </c>
      <c r="B19" s="32">
        <v>154950</v>
      </c>
      <c r="C19" s="32">
        <v>162401</v>
      </c>
      <c r="D19" s="32">
        <v>163661</v>
      </c>
      <c r="E19" s="33">
        <v>127852</v>
      </c>
      <c r="F19" s="34">
        <f t="shared" ref="F19:F30" si="7">(C19/C$30)*100</f>
        <v>30.310682583409854</v>
      </c>
      <c r="G19" s="34">
        <f t="shared" ref="G19:G30" si="8">(D19/D$30)*100</f>
        <v>30.306301768628373</v>
      </c>
      <c r="H19" s="33"/>
      <c r="I19" s="34">
        <f t="shared" ref="I19:I30" si="9">((C19/B19)-1)*100</f>
        <v>4.8086479509519275</v>
      </c>
      <c r="J19" s="34">
        <f t="shared" ref="J19:J30" si="10">((D19/C19)-1)*100</f>
        <v>0.77585729151914418</v>
      </c>
    </row>
    <row r="20" spans="1:10" s="6" customFormat="1" ht="24" customHeight="1" x14ac:dyDescent="0.55000000000000004">
      <c r="A20" s="24" t="s">
        <v>19</v>
      </c>
      <c r="B20" s="32">
        <v>94123</v>
      </c>
      <c r="C20" s="32">
        <v>99719</v>
      </c>
      <c r="D20" s="32">
        <v>85700</v>
      </c>
      <c r="E20" s="33">
        <v>73776</v>
      </c>
      <c r="F20" s="34">
        <f t="shared" si="7"/>
        <v>18.611652369967228</v>
      </c>
      <c r="G20" s="34">
        <f t="shared" si="8"/>
        <v>15.869694438940563</v>
      </c>
      <c r="H20" s="33"/>
      <c r="I20" s="34">
        <f t="shared" si="9"/>
        <v>5.9454118547007662</v>
      </c>
      <c r="J20" s="34">
        <f t="shared" si="10"/>
        <v>-14.058504397356575</v>
      </c>
    </row>
    <row r="21" spans="1:10" s="6" customFormat="1" ht="24" customHeight="1" x14ac:dyDescent="0.55000000000000004">
      <c r="A21" s="24" t="s">
        <v>11</v>
      </c>
      <c r="B21" s="32">
        <v>44688</v>
      </c>
      <c r="C21" s="32">
        <v>49548</v>
      </c>
      <c r="D21" s="32">
        <v>46781</v>
      </c>
      <c r="E21" s="33">
        <v>53383</v>
      </c>
      <c r="F21" s="34">
        <f t="shared" si="7"/>
        <v>9.2476875181974965</v>
      </c>
      <c r="G21" s="34">
        <f t="shared" si="8"/>
        <v>8.6627791779239036</v>
      </c>
      <c r="H21" s="33"/>
      <c r="I21" s="34">
        <f t="shared" si="9"/>
        <v>10.875402792696033</v>
      </c>
      <c r="J21" s="34">
        <f t="shared" si="10"/>
        <v>-5.5844837329458326</v>
      </c>
    </row>
    <row r="22" spans="1:10" s="6" customFormat="1" ht="24" customHeight="1" x14ac:dyDescent="0.55000000000000004">
      <c r="A22" s="24" t="s">
        <v>21</v>
      </c>
      <c r="B22" s="32">
        <v>37179</v>
      </c>
      <c r="C22" s="32">
        <v>41561</v>
      </c>
      <c r="D22" s="32">
        <v>36153</v>
      </c>
      <c r="E22" s="33">
        <v>49633</v>
      </c>
      <c r="F22" s="34">
        <f t="shared" si="7"/>
        <v>7.7569859720635774</v>
      </c>
      <c r="G22" s="34">
        <f t="shared" si="8"/>
        <v>6.6947148547376685</v>
      </c>
      <c r="H22" s="33"/>
      <c r="I22" s="34">
        <f t="shared" si="9"/>
        <v>11.786223405686002</v>
      </c>
      <c r="J22" s="34">
        <f t="shared" si="10"/>
        <v>-13.012198936502973</v>
      </c>
    </row>
    <row r="23" spans="1:10" s="6" customFormat="1" ht="24" customHeight="1" x14ac:dyDescent="0.55000000000000004">
      <c r="A23" s="24" t="s">
        <v>16</v>
      </c>
      <c r="B23" s="32">
        <v>13655</v>
      </c>
      <c r="C23" s="32">
        <v>17862</v>
      </c>
      <c r="D23" s="32">
        <v>29429</v>
      </c>
      <c r="E23" s="33">
        <v>29444</v>
      </c>
      <c r="F23" s="34">
        <f t="shared" si="7"/>
        <v>3.3337812716970143</v>
      </c>
      <c r="G23" s="34">
        <f t="shared" si="8"/>
        <v>5.4495827029589483</v>
      </c>
      <c r="H23" s="33"/>
      <c r="I23" s="34">
        <f t="shared" si="9"/>
        <v>30.809227389234707</v>
      </c>
      <c r="J23" s="34">
        <f t="shared" si="10"/>
        <v>64.757585936625233</v>
      </c>
    </row>
    <row r="24" spans="1:10" s="6" customFormat="1" ht="24" customHeight="1" x14ac:dyDescent="0.55000000000000004">
      <c r="A24" s="24" t="s">
        <v>17</v>
      </c>
      <c r="B24" s="32">
        <v>21396</v>
      </c>
      <c r="C24" s="32">
        <v>21020</v>
      </c>
      <c r="D24" s="32">
        <v>24372</v>
      </c>
      <c r="E24" s="33">
        <v>24698</v>
      </c>
      <c r="F24" s="34">
        <f t="shared" si="7"/>
        <v>3.9231935019074711</v>
      </c>
      <c r="G24" s="34">
        <f t="shared" si="8"/>
        <v>4.513141106952852</v>
      </c>
      <c r="H24" s="33"/>
      <c r="I24" s="34">
        <f t="shared" si="9"/>
        <v>-1.7573378201533041</v>
      </c>
      <c r="J24" s="34">
        <f t="shared" si="10"/>
        <v>15.946717411988587</v>
      </c>
    </row>
    <row r="25" spans="1:10" s="6" customFormat="1" ht="24" customHeight="1" x14ac:dyDescent="0.55000000000000004">
      <c r="A25" s="24" t="s">
        <v>25</v>
      </c>
      <c r="B25" s="32">
        <v>13185</v>
      </c>
      <c r="C25" s="32">
        <v>12147</v>
      </c>
      <c r="D25" s="32">
        <v>14907</v>
      </c>
      <c r="E25" s="33">
        <v>19804</v>
      </c>
      <c r="F25" s="34">
        <f t="shared" si="7"/>
        <v>2.2671280431812586</v>
      </c>
      <c r="G25" s="34">
        <f t="shared" si="8"/>
        <v>2.7604379813452389</v>
      </c>
      <c r="H25" s="33"/>
      <c r="I25" s="34">
        <f t="shared" si="9"/>
        <v>-7.8725824800910171</v>
      </c>
      <c r="J25" s="34">
        <f t="shared" si="10"/>
        <v>22.721659669054084</v>
      </c>
    </row>
    <row r="26" spans="1:10" s="6" customFormat="1" ht="24" customHeight="1" x14ac:dyDescent="0.55000000000000004">
      <c r="A26" s="24" t="s">
        <v>18</v>
      </c>
      <c r="B26" s="32">
        <v>11805</v>
      </c>
      <c r="C26" s="32">
        <v>11149</v>
      </c>
      <c r="D26" s="32">
        <v>13273</v>
      </c>
      <c r="E26" s="33">
        <v>18619</v>
      </c>
      <c r="F26" s="34">
        <f t="shared" si="7"/>
        <v>2.0808603402838433</v>
      </c>
      <c r="G26" s="34">
        <f t="shared" si="8"/>
        <v>2.4578582764067458</v>
      </c>
      <c r="H26" s="33"/>
      <c r="I26" s="34">
        <f t="shared" si="9"/>
        <v>-5.5569673867005509</v>
      </c>
      <c r="J26" s="34">
        <f t="shared" si="10"/>
        <v>19.051035967351339</v>
      </c>
    </row>
    <row r="27" spans="1:10" s="6" customFormat="1" ht="24" customHeight="1" x14ac:dyDescent="0.55000000000000004">
      <c r="A27" s="24" t="s">
        <v>31</v>
      </c>
      <c r="B27" s="32">
        <v>11738</v>
      </c>
      <c r="C27" s="32">
        <v>9618</v>
      </c>
      <c r="D27" s="32">
        <v>12281</v>
      </c>
      <c r="E27" s="33">
        <v>18332</v>
      </c>
      <c r="F27" s="34">
        <f t="shared" si="7"/>
        <v>1.7951129924522387</v>
      </c>
      <c r="G27" s="34">
        <f t="shared" si="8"/>
        <v>2.2741623967868034</v>
      </c>
      <c r="H27" s="33"/>
      <c r="I27" s="34">
        <f t="shared" si="9"/>
        <v>-18.060998466518996</v>
      </c>
      <c r="J27" s="34">
        <f t="shared" si="10"/>
        <v>27.687668954044508</v>
      </c>
    </row>
    <row r="28" spans="1:10" s="6" customFormat="1" ht="24" customHeight="1" x14ac:dyDescent="0.55000000000000004">
      <c r="A28" s="24" t="s">
        <v>26</v>
      </c>
      <c r="B28" s="32">
        <v>9028</v>
      </c>
      <c r="C28" s="32">
        <v>11639</v>
      </c>
      <c r="D28" s="32">
        <v>10707</v>
      </c>
      <c r="E28" s="33">
        <v>17984</v>
      </c>
      <c r="F28" s="34">
        <f t="shared" si="7"/>
        <v>2.1723144228687463</v>
      </c>
      <c r="G28" s="34">
        <f t="shared" si="8"/>
        <v>1.9826933297285485</v>
      </c>
      <c r="H28" s="33"/>
      <c r="I28" s="34">
        <f t="shared" si="9"/>
        <v>28.92113424900311</v>
      </c>
      <c r="J28" s="34">
        <f t="shared" si="10"/>
        <v>-8.0075607870091936</v>
      </c>
    </row>
    <row r="29" spans="1:10" s="6" customFormat="1" ht="24" customHeight="1" x14ac:dyDescent="0.55000000000000004">
      <c r="A29" s="22" t="s">
        <v>13</v>
      </c>
      <c r="B29" s="32">
        <v>98484</v>
      </c>
      <c r="C29" s="32">
        <v>99124</v>
      </c>
      <c r="D29" s="32">
        <v>102759</v>
      </c>
      <c r="E29" s="33">
        <v>136946</v>
      </c>
      <c r="F29" s="34">
        <f t="shared" si="7"/>
        <v>18.500600983971271</v>
      </c>
      <c r="G29" s="34">
        <f t="shared" si="8"/>
        <v>19.028633965590355</v>
      </c>
      <c r="H29" s="33"/>
      <c r="I29" s="34">
        <f t="shared" si="9"/>
        <v>0.64985175256895289</v>
      </c>
      <c r="J29" s="34">
        <f t="shared" si="10"/>
        <v>3.6671240062951416</v>
      </c>
    </row>
    <row r="30" spans="1:10" s="6" customFormat="1" ht="24" customHeight="1" x14ac:dyDescent="0.55000000000000004">
      <c r="A30" s="29" t="s">
        <v>7</v>
      </c>
      <c r="B30" s="35">
        <f t="shared" ref="B30" si="11">SUM(B19:B29)</f>
        <v>510231</v>
      </c>
      <c r="C30" s="35">
        <f>SUM(C19:C29)</f>
        <v>535788</v>
      </c>
      <c r="D30" s="35">
        <f t="shared" ref="D30:E30" si="12">SUM(D19:D29)</f>
        <v>540023</v>
      </c>
      <c r="E30" s="37">
        <f t="shared" si="12"/>
        <v>570471</v>
      </c>
      <c r="F30" s="36">
        <f t="shared" si="7"/>
        <v>100</v>
      </c>
      <c r="G30" s="36">
        <f t="shared" si="8"/>
        <v>100</v>
      </c>
      <c r="H30" s="37"/>
      <c r="I30" s="36">
        <f t="shared" si="9"/>
        <v>5.0089077300281559</v>
      </c>
      <c r="J30" s="36">
        <f t="shared" si="10"/>
        <v>0.79042457091238472</v>
      </c>
    </row>
    <row r="31" spans="1:10" s="6" customFormat="1" ht="3.75" customHeight="1" x14ac:dyDescent="0.55000000000000004">
      <c r="A31" s="7"/>
      <c r="B31" s="38"/>
      <c r="C31" s="38"/>
      <c r="D31" s="38"/>
      <c r="E31" s="39"/>
      <c r="F31" s="40"/>
      <c r="G31" s="40"/>
      <c r="H31" s="39"/>
      <c r="I31" s="40"/>
      <c r="J31" s="40"/>
    </row>
    <row r="32" spans="1:10" ht="16.5" hidden="1" customHeight="1" x14ac:dyDescent="0.6">
      <c r="A32" s="25"/>
      <c r="B32" s="41"/>
      <c r="C32" s="41"/>
      <c r="D32" s="41"/>
      <c r="E32" s="42"/>
      <c r="F32" s="42"/>
      <c r="G32" s="42"/>
      <c r="H32" s="42"/>
      <c r="I32" s="43"/>
      <c r="J32" s="43"/>
    </row>
    <row r="33" spans="1:10" ht="3.75" customHeight="1" x14ac:dyDescent="0.6">
      <c r="A33" s="4"/>
      <c r="B33" s="26"/>
      <c r="C33" s="26"/>
      <c r="D33" s="26"/>
      <c r="E33" s="8"/>
      <c r="F33" s="8"/>
      <c r="G33" s="8"/>
      <c r="H33" s="8"/>
      <c r="I33" s="8"/>
      <c r="J33" s="8"/>
    </row>
    <row r="34" spans="1:10" ht="14.25" customHeight="1" x14ac:dyDescent="0.6">
      <c r="A34" s="9" t="s">
        <v>15</v>
      </c>
      <c r="B34" s="44"/>
      <c r="C34" s="44"/>
      <c r="D34" s="44"/>
      <c r="E34" s="45"/>
      <c r="F34" s="45"/>
      <c r="G34" s="45"/>
      <c r="H34" s="45">
        <v>92565</v>
      </c>
      <c r="I34" s="46"/>
      <c r="J34" s="46"/>
    </row>
    <row r="35" spans="1:10" ht="14.25" customHeight="1" x14ac:dyDescent="0.6">
      <c r="A35" s="31" t="s">
        <v>20</v>
      </c>
      <c r="B35" s="44"/>
      <c r="C35" s="44"/>
      <c r="D35" s="44"/>
      <c r="E35" s="45"/>
      <c r="F35" s="45"/>
      <c r="G35" s="45"/>
      <c r="H35" s="45"/>
      <c r="I35" s="46"/>
      <c r="J35" s="46"/>
    </row>
    <row r="36" spans="1:10" ht="14.25" customHeight="1" x14ac:dyDescent="0.6">
      <c r="A36" s="31"/>
      <c r="B36" s="44"/>
      <c r="C36" s="44"/>
      <c r="D36" s="44"/>
      <c r="E36" s="45"/>
      <c r="F36" s="45"/>
      <c r="G36" s="45"/>
      <c r="H36" s="45"/>
      <c r="I36" s="46"/>
      <c r="J36" s="46"/>
    </row>
    <row r="37" spans="1:10" s="10" customFormat="1" ht="18" customHeight="1" x14ac:dyDescent="0.45">
      <c r="A37" s="27"/>
      <c r="B37" s="47"/>
      <c r="C37" s="47"/>
      <c r="D37" s="47"/>
      <c r="E37" s="47"/>
      <c r="F37" s="47"/>
      <c r="G37" s="47"/>
      <c r="H37" s="47"/>
      <c r="I37" s="48"/>
      <c r="J37" s="48"/>
    </row>
    <row r="38" spans="1:10" ht="18.75" customHeight="1" x14ac:dyDescent="0.6">
      <c r="B38" s="49"/>
      <c r="C38" s="49"/>
      <c r="D38" s="49"/>
      <c r="E38" s="47"/>
      <c r="F38" s="47"/>
      <c r="G38" s="47"/>
      <c r="H38" s="47"/>
      <c r="I38" s="48"/>
      <c r="J38" s="48"/>
    </row>
    <row r="39" spans="1:10" ht="16.5" customHeight="1" x14ac:dyDescent="0.6">
      <c r="A39" s="28"/>
      <c r="B39" s="50"/>
      <c r="C39" s="50"/>
      <c r="D39" s="50"/>
      <c r="E39" s="50"/>
      <c r="F39" s="50"/>
      <c r="G39" s="50"/>
      <c r="H39" s="50"/>
      <c r="I39" s="51"/>
      <c r="J39" s="51"/>
    </row>
    <row r="40" spans="1:10" ht="18" customHeight="1" x14ac:dyDescent="0.6"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8" customHeight="1" x14ac:dyDescent="0.6">
      <c r="A41" s="11"/>
      <c r="B41" s="12"/>
      <c r="C41" s="12"/>
      <c r="D41" s="12"/>
      <c r="E41" s="11"/>
      <c r="F41" s="11"/>
      <c r="G41" s="11"/>
      <c r="H41" s="11"/>
      <c r="I41" s="11"/>
      <c r="J41" s="11"/>
    </row>
    <row r="42" spans="1:10" ht="17.25" customHeight="1" x14ac:dyDescent="0.6">
      <c r="A42" s="11"/>
      <c r="B42" s="12"/>
      <c r="C42" s="12"/>
      <c r="D42" s="12"/>
      <c r="E42" s="11"/>
      <c r="F42" s="11"/>
      <c r="G42" s="11"/>
      <c r="H42" s="11"/>
      <c r="I42" s="11"/>
      <c r="J42" s="11"/>
    </row>
    <row r="43" spans="1:10" x14ac:dyDescent="0.6">
      <c r="A43" s="11"/>
      <c r="B43" s="12"/>
      <c r="C43" s="12"/>
      <c r="D43" s="12"/>
      <c r="E43" s="11"/>
      <c r="F43" s="11"/>
      <c r="G43" s="11"/>
      <c r="H43" s="11"/>
      <c r="I43" s="11"/>
      <c r="J43" s="11"/>
    </row>
    <row r="44" spans="1:10" x14ac:dyDescent="0.6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6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6">
      <c r="A46" s="13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6">
      <c r="A47" s="27"/>
      <c r="B47" s="49"/>
      <c r="C47" s="49"/>
      <c r="D47" s="49"/>
      <c r="E47" s="47"/>
      <c r="F47" s="47"/>
      <c r="G47" s="47"/>
      <c r="H47" s="47"/>
      <c r="I47" s="48"/>
      <c r="J47" s="48"/>
    </row>
    <row r="48" spans="1:10" x14ac:dyDescent="0.6">
      <c r="A48" s="27"/>
      <c r="B48" s="49"/>
      <c r="C48" s="49"/>
      <c r="D48" s="49"/>
      <c r="E48" s="47"/>
      <c r="F48" s="47"/>
      <c r="G48" s="47"/>
      <c r="H48" s="47"/>
      <c r="I48" s="48"/>
      <c r="J48" s="48"/>
    </row>
    <row r="49" spans="1:10" x14ac:dyDescent="0.6">
      <c r="A49" s="27"/>
      <c r="B49" s="49"/>
      <c r="C49" s="49"/>
      <c r="D49" s="49"/>
      <c r="E49" s="47"/>
      <c r="F49" s="47"/>
      <c r="G49" s="47"/>
      <c r="H49" s="47"/>
      <c r="I49" s="48"/>
      <c r="J49" s="48"/>
    </row>
    <row r="50" spans="1:10" ht="1.5" customHeight="1" x14ac:dyDescent="0.6">
      <c r="A50" s="27"/>
      <c r="B50" s="49"/>
      <c r="C50" s="49"/>
      <c r="D50" s="49"/>
      <c r="E50" s="47"/>
      <c r="F50" s="47"/>
      <c r="G50" s="47"/>
      <c r="H50" s="47"/>
      <c r="I50" s="48"/>
      <c r="J50" s="48"/>
    </row>
    <row r="51" spans="1:10" ht="18" customHeight="1" x14ac:dyDescent="0.6">
      <c r="B51" s="52"/>
      <c r="C51" s="52"/>
      <c r="D51" s="52"/>
      <c r="E51" s="53"/>
      <c r="F51" s="47"/>
      <c r="G51" s="47"/>
      <c r="H51" s="47"/>
      <c r="I51" s="48"/>
      <c r="J51" s="48"/>
    </row>
    <row r="52" spans="1:10" ht="41.25" customHeight="1" x14ac:dyDescent="0.6">
      <c r="A52" s="14"/>
      <c r="B52" s="49"/>
      <c r="C52" s="49"/>
      <c r="D52" s="49"/>
      <c r="E52" s="47"/>
      <c r="F52" s="47"/>
      <c r="G52" s="47"/>
      <c r="H52" s="47"/>
      <c r="I52" s="48"/>
      <c r="J52" s="48"/>
    </row>
    <row r="53" spans="1:10" x14ac:dyDescent="0.6">
      <c r="A53" s="27"/>
      <c r="B53" s="49"/>
      <c r="C53" s="49"/>
      <c r="D53" s="49"/>
      <c r="E53" s="47"/>
      <c r="F53" s="47"/>
      <c r="G53" s="47"/>
      <c r="H53" s="47"/>
      <c r="I53" s="48"/>
      <c r="J53" s="48"/>
    </row>
    <row r="54" spans="1:10" x14ac:dyDescent="0.6">
      <c r="A54" s="27"/>
      <c r="B54" s="49"/>
      <c r="C54" s="49"/>
      <c r="D54" s="49"/>
      <c r="E54" s="47"/>
      <c r="F54" s="47"/>
      <c r="G54" s="47"/>
      <c r="H54" s="47"/>
      <c r="I54" s="48"/>
      <c r="J54" s="48"/>
    </row>
    <row r="55" spans="1:10" x14ac:dyDescent="0.6">
      <c r="A55" s="27"/>
      <c r="B55" s="49"/>
      <c r="C55" s="49"/>
      <c r="D55" s="49"/>
      <c r="E55" s="47"/>
      <c r="F55" s="47"/>
      <c r="G55" s="47"/>
      <c r="H55" s="47"/>
      <c r="I55" s="48"/>
      <c r="J55" s="48"/>
    </row>
    <row r="56" spans="1:10" x14ac:dyDescent="0.6">
      <c r="A56" s="27"/>
      <c r="B56" s="49"/>
      <c r="C56" s="49"/>
      <c r="D56" s="49"/>
      <c r="E56" s="47"/>
      <c r="F56" s="47"/>
      <c r="G56" s="47"/>
      <c r="H56" s="47"/>
      <c r="I56" s="48"/>
      <c r="J56" s="48"/>
    </row>
    <row r="57" spans="1:10" x14ac:dyDescent="0.6">
      <c r="A57" s="27"/>
      <c r="B57" s="49"/>
      <c r="C57" s="49"/>
      <c r="D57" s="49"/>
      <c r="E57" s="47"/>
      <c r="F57" s="47"/>
      <c r="G57" s="47"/>
      <c r="H57" s="47"/>
      <c r="I57" s="48"/>
      <c r="J57" s="48"/>
    </row>
    <row r="58" spans="1:10" x14ac:dyDescent="0.6">
      <c r="A58" s="27"/>
      <c r="B58" s="49"/>
      <c r="C58" s="49"/>
      <c r="D58" s="49"/>
      <c r="E58" s="47"/>
      <c r="F58" s="47"/>
      <c r="G58" s="47"/>
      <c r="H58" s="47"/>
      <c r="I58" s="48"/>
      <c r="J58" s="48"/>
    </row>
    <row r="59" spans="1:10" x14ac:dyDescent="0.6">
      <c r="A59" s="27"/>
      <c r="B59" s="49"/>
      <c r="C59" s="49"/>
      <c r="D59" s="49"/>
      <c r="E59" s="47"/>
      <c r="F59" s="47"/>
      <c r="G59" s="47"/>
      <c r="H59" s="47"/>
      <c r="I59" s="48"/>
      <c r="J59" s="48"/>
    </row>
    <row r="60" spans="1:10" x14ac:dyDescent="0.6">
      <c r="A60" s="27"/>
      <c r="B60" s="49"/>
      <c r="C60" s="49"/>
      <c r="D60" s="49"/>
      <c r="E60" s="47"/>
      <c r="F60" s="47"/>
      <c r="G60" s="47"/>
      <c r="H60" s="47"/>
      <c r="I60" s="48"/>
      <c r="J60" s="48"/>
    </row>
    <row r="61" spans="1:10" x14ac:dyDescent="0.6">
      <c r="A61" s="27"/>
      <c r="B61" s="49"/>
      <c r="C61" s="49"/>
      <c r="D61" s="49"/>
      <c r="E61" s="47"/>
      <c r="F61" s="47"/>
      <c r="G61" s="47"/>
      <c r="H61" s="47"/>
      <c r="I61" s="48"/>
      <c r="J61" s="48"/>
    </row>
    <row r="62" spans="1:10" x14ac:dyDescent="0.6">
      <c r="A62" s="27"/>
      <c r="B62" s="49"/>
      <c r="C62" s="49"/>
      <c r="D62" s="49"/>
      <c r="E62" s="47"/>
      <c r="F62" s="47"/>
      <c r="G62" s="47"/>
      <c r="H62" s="47"/>
      <c r="I62" s="48"/>
      <c r="J62" s="48"/>
    </row>
    <row r="63" spans="1:10" x14ac:dyDescent="0.6">
      <c r="A63" s="27"/>
      <c r="B63" s="49"/>
      <c r="C63" s="49"/>
      <c r="D63" s="49"/>
      <c r="E63" s="47"/>
      <c r="F63" s="47"/>
      <c r="G63" s="47"/>
      <c r="H63" s="47"/>
      <c r="I63" s="48"/>
      <c r="J63" s="48"/>
    </row>
    <row r="64" spans="1:10" x14ac:dyDescent="0.6">
      <c r="A64" s="27"/>
      <c r="B64" s="49"/>
      <c r="C64" s="49"/>
      <c r="D64" s="49"/>
      <c r="E64" s="47"/>
      <c r="F64" s="47"/>
      <c r="G64" s="47"/>
      <c r="H64" s="47"/>
      <c r="I64" s="48"/>
      <c r="J64" s="48"/>
    </row>
    <row r="65" spans="1:10" x14ac:dyDescent="0.6">
      <c r="A65" s="27"/>
      <c r="B65" s="49"/>
      <c r="C65" s="49"/>
      <c r="D65" s="49"/>
      <c r="E65" s="47"/>
      <c r="F65" s="47"/>
      <c r="G65" s="47"/>
      <c r="H65" s="47"/>
      <c r="I65" s="48"/>
      <c r="J65" s="48"/>
    </row>
    <row r="66" spans="1:10" x14ac:dyDescent="0.6">
      <c r="A66" s="27"/>
      <c r="B66" s="49"/>
      <c r="C66" s="49"/>
      <c r="D66" s="49"/>
      <c r="E66" s="47"/>
      <c r="F66" s="47"/>
      <c r="G66" s="47"/>
      <c r="H66" s="47"/>
      <c r="I66" s="48"/>
      <c r="J66" s="48"/>
    </row>
    <row r="67" spans="1:10" x14ac:dyDescent="0.6">
      <c r="A67" s="27"/>
      <c r="B67" s="49"/>
      <c r="C67" s="49"/>
      <c r="D67" s="49"/>
      <c r="E67" s="47"/>
      <c r="F67" s="47"/>
      <c r="G67" s="47"/>
      <c r="H67" s="47"/>
      <c r="I67" s="48"/>
      <c r="J67" s="48"/>
    </row>
    <row r="68" spans="1:10" x14ac:dyDescent="0.6">
      <c r="A68" s="27"/>
      <c r="B68" s="49"/>
      <c r="C68" s="49"/>
      <c r="D68" s="49"/>
      <c r="E68" s="47"/>
      <c r="F68" s="47"/>
      <c r="G68" s="47"/>
      <c r="H68" s="47"/>
      <c r="I68" s="48"/>
      <c r="J68" s="48"/>
    </row>
    <row r="69" spans="1:10" x14ac:dyDescent="0.6">
      <c r="A69" s="27"/>
      <c r="B69" s="49"/>
      <c r="C69" s="49"/>
      <c r="D69" s="49"/>
      <c r="E69" s="47"/>
      <c r="F69" s="47"/>
      <c r="G69" s="47"/>
      <c r="H69" s="47"/>
      <c r="I69" s="48"/>
      <c r="J69" s="48"/>
    </row>
    <row r="70" spans="1:10" x14ac:dyDescent="0.6">
      <c r="A70" s="27"/>
      <c r="B70" s="49"/>
      <c r="C70" s="49"/>
      <c r="D70" s="49"/>
      <c r="E70" s="47"/>
      <c r="F70" s="47"/>
      <c r="G70" s="47"/>
      <c r="H70" s="47"/>
      <c r="I70" s="48"/>
      <c r="J70" s="48"/>
    </row>
    <row r="71" spans="1:10" x14ac:dyDescent="0.6">
      <c r="A71" s="27"/>
      <c r="B71" s="49"/>
      <c r="C71" s="49"/>
      <c r="D71" s="49"/>
      <c r="E71" s="47"/>
      <c r="F71" s="47"/>
      <c r="G71" s="47"/>
      <c r="H71" s="47"/>
      <c r="I71" s="48"/>
      <c r="J71" s="48"/>
    </row>
    <row r="72" spans="1:10" x14ac:dyDescent="0.6">
      <c r="A72" s="27"/>
      <c r="B72" s="49"/>
      <c r="C72" s="49"/>
      <c r="D72" s="49"/>
      <c r="E72" s="47"/>
      <c r="F72" s="47"/>
      <c r="G72" s="47"/>
      <c r="H72" s="47"/>
      <c r="I72" s="48"/>
      <c r="J72" s="48"/>
    </row>
    <row r="73" spans="1:10" x14ac:dyDescent="0.6">
      <c r="A73" s="27"/>
      <c r="B73" s="49"/>
      <c r="C73" s="49"/>
      <c r="D73" s="49"/>
      <c r="E73" s="47"/>
      <c r="F73" s="47"/>
      <c r="G73" s="47"/>
      <c r="H73" s="47"/>
      <c r="I73" s="48"/>
      <c r="J73" s="48"/>
    </row>
    <row r="74" spans="1:10" x14ac:dyDescent="0.6">
      <c r="A74" s="27"/>
      <c r="B74" s="49"/>
      <c r="C74" s="49"/>
      <c r="D74" s="49"/>
      <c r="E74" s="47"/>
      <c r="F74" s="47"/>
      <c r="G74" s="47"/>
      <c r="H74" s="47"/>
      <c r="I74" s="48"/>
      <c r="J74" s="48"/>
    </row>
    <row r="75" spans="1:10" x14ac:dyDescent="0.6">
      <c r="A75" s="27"/>
      <c r="B75" s="49"/>
      <c r="C75" s="49"/>
      <c r="D75" s="49"/>
      <c r="E75" s="47"/>
      <c r="F75" s="47"/>
      <c r="G75" s="47"/>
      <c r="H75" s="47"/>
      <c r="I75" s="48"/>
      <c r="J75" s="48"/>
    </row>
    <row r="76" spans="1:10" x14ac:dyDescent="0.6">
      <c r="A76" s="27"/>
      <c r="B76" s="49"/>
      <c r="C76" s="49"/>
      <c r="D76" s="49"/>
      <c r="E76" s="47"/>
      <c r="F76" s="47"/>
      <c r="G76" s="47"/>
      <c r="H76" s="47"/>
      <c r="I76" s="48"/>
      <c r="J76" s="48"/>
    </row>
    <row r="77" spans="1:10" x14ac:dyDescent="0.6">
      <c r="A77" s="27"/>
      <c r="B77" s="49"/>
      <c r="C77" s="49"/>
      <c r="D77" s="49"/>
      <c r="E77" s="47"/>
      <c r="F77" s="47"/>
      <c r="G77" s="47"/>
      <c r="H77" s="47"/>
      <c r="I77" s="48"/>
      <c r="J77" s="48"/>
    </row>
    <row r="78" spans="1:10" x14ac:dyDescent="0.6">
      <c r="A78" s="27"/>
      <c r="B78" s="49"/>
      <c r="C78" s="49"/>
      <c r="D78" s="49"/>
      <c r="E78" s="47"/>
      <c r="F78" s="47"/>
      <c r="G78" s="47"/>
      <c r="H78" s="47"/>
      <c r="I78" s="48"/>
      <c r="J78" s="48"/>
    </row>
    <row r="79" spans="1:10" x14ac:dyDescent="0.6">
      <c r="A79" s="27"/>
      <c r="B79" s="49"/>
      <c r="C79" s="49"/>
      <c r="D79" s="49"/>
      <c r="E79" s="47"/>
      <c r="F79" s="47"/>
      <c r="G79" s="47"/>
      <c r="H79" s="47"/>
      <c r="I79" s="48"/>
      <c r="J79" s="48"/>
    </row>
    <row r="80" spans="1:10" x14ac:dyDescent="0.6">
      <c r="A80" s="27"/>
      <c r="B80" s="49"/>
      <c r="C80" s="49"/>
      <c r="D80" s="49"/>
      <c r="E80" s="47"/>
      <c r="F80" s="47"/>
      <c r="G80" s="47"/>
      <c r="H80" s="47"/>
      <c r="I80" s="48"/>
      <c r="J80" s="48"/>
    </row>
    <row r="81" spans="1:10" x14ac:dyDescent="0.6">
      <c r="A81" s="27"/>
      <c r="B81" s="49"/>
      <c r="C81" s="49"/>
      <c r="D81" s="49"/>
      <c r="E81" s="47"/>
      <c r="F81" s="47"/>
      <c r="G81" s="47"/>
      <c r="H81" s="47"/>
      <c r="I81" s="48"/>
      <c r="J81" s="48"/>
    </row>
    <row r="82" spans="1:10" x14ac:dyDescent="0.6">
      <c r="A82" s="27"/>
      <c r="B82" s="49"/>
      <c r="C82" s="49"/>
      <c r="D82" s="49"/>
      <c r="E82" s="47"/>
      <c r="F82" s="47"/>
      <c r="G82" s="47"/>
      <c r="H82" s="47"/>
      <c r="I82" s="48"/>
      <c r="J82" s="48"/>
    </row>
    <row r="83" spans="1:10" x14ac:dyDescent="0.6">
      <c r="A83" s="15"/>
      <c r="B83" s="1"/>
      <c r="C83" s="1"/>
      <c r="D83" s="1"/>
      <c r="E83" s="1"/>
      <c r="F83" s="50"/>
      <c r="G83" s="50"/>
      <c r="H83" s="50"/>
      <c r="I83" s="51"/>
      <c r="J83" s="51"/>
    </row>
  </sheetData>
  <mergeCells count="7">
    <mergeCell ref="B5:J5"/>
    <mergeCell ref="B13:J13"/>
    <mergeCell ref="B18:J18"/>
    <mergeCell ref="A1:J1"/>
    <mergeCell ref="F3:G3"/>
    <mergeCell ref="I3:J3"/>
    <mergeCell ref="B3:C3"/>
  </mergeCells>
  <pageMargins left="0.78740157480314998" right="0.78740157480314998" top="0.70866141732283505" bottom="0.70866141732283505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Table-En</vt:lpstr>
      <vt:lpstr>'Table-En'!Print_Area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2017-05-03T08:53:55Z</cp:lastPrinted>
  <dcterms:created xsi:type="dcterms:W3CDTF">2015-08-21T08:12:46Z</dcterms:created>
  <dcterms:modified xsi:type="dcterms:W3CDTF">2024-03-26T06:42:28Z</dcterms:modified>
</cp:coreProperties>
</file>